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800" windowHeight="4110"/>
  </bookViews>
  <sheets>
    <sheet name="Koond" sheetId="3" r:id="rId1"/>
    <sheet name="Võistkond" sheetId="4" r:id="rId2"/>
    <sheet name="1.etapp" sheetId="1" r:id="rId3"/>
    <sheet name="2.etapp" sheetId="2" r:id="rId4"/>
    <sheet name="3.etapp" sheetId="5" r:id="rId5"/>
    <sheet name="4.etapp" sheetId="6" r:id="rId6"/>
    <sheet name="5.etapp" sheetId="7" r:id="rId7"/>
  </sheets>
  <definedNames>
    <definedName name="_xlnm._FilterDatabase" localSheetId="2" hidden="1">'1.etapp'!$A$93:$H$141</definedName>
    <definedName name="_xlnm._FilterDatabase" localSheetId="5" hidden="1">'4.etapp'!$C$78:$H$78</definedName>
    <definedName name="_xlnm._FilterDatabase" localSheetId="6" hidden="1">'5.etapp'!$O$60:$S$60</definedName>
    <definedName name="_xlnm._FilterDatabase" localSheetId="0" hidden="1">Koond!$V$16:$AB$16</definedName>
    <definedName name="_xlnm._FilterDatabase" localSheetId="1" hidden="1">Võistkond!$S$17:$Y$17</definedName>
    <definedName name="_xlnm.Print_Titles" localSheetId="6">'5.etapp'!$1:$8</definedName>
    <definedName name="_xlnm.Print_Titles" localSheetId="1">Võistkond!$1:$11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8" i="3"/>
  <c r="L47" i="4"/>
  <c r="J47"/>
  <c r="H47"/>
  <c r="F47"/>
  <c r="D47"/>
  <c r="D41"/>
  <c r="F41"/>
  <c r="H41"/>
  <c r="J41"/>
  <c r="L41"/>
  <c r="L35"/>
  <c r="J35"/>
  <c r="H35"/>
  <c r="F35"/>
  <c r="D35"/>
  <c r="L29"/>
  <c r="J29"/>
  <c r="H29"/>
  <c r="F29"/>
  <c r="D29"/>
  <c r="L23"/>
  <c r="J23"/>
  <c r="H23"/>
  <c r="F23"/>
  <c r="D23"/>
  <c r="L17"/>
  <c r="J17"/>
  <c r="H17"/>
  <c r="P83" i="3" l="1"/>
  <c r="P84"/>
  <c r="P85"/>
  <c r="O83"/>
  <c r="O84"/>
  <c r="O85"/>
  <c r="Q143"/>
  <c r="Q144"/>
  <c r="P143"/>
  <c r="P144"/>
  <c r="O143"/>
  <c r="O144"/>
  <c r="Q119"/>
  <c r="Q120"/>
  <c r="Q121"/>
  <c r="Q122"/>
  <c r="P119"/>
  <c r="P120"/>
  <c r="P121"/>
  <c r="P122"/>
  <c r="O119"/>
  <c r="O120"/>
  <c r="O121"/>
  <c r="O122"/>
  <c r="Q73"/>
  <c r="Q74"/>
  <c r="P73"/>
  <c r="P74"/>
  <c r="O73"/>
  <c r="O74"/>
  <c r="P32"/>
  <c r="O32"/>
  <c r="P28"/>
  <c r="P29"/>
  <c r="P30"/>
  <c r="P31"/>
  <c r="O28"/>
  <c r="O29"/>
  <c r="O30"/>
  <c r="O31"/>
  <c r="Q83" l="1"/>
  <c r="Q85"/>
  <c r="Q84"/>
  <c r="P91"/>
  <c r="O91"/>
  <c r="O135"/>
  <c r="O134"/>
  <c r="P140"/>
  <c r="P141"/>
  <c r="P142"/>
  <c r="O140"/>
  <c r="O141"/>
  <c r="O142"/>
  <c r="P115"/>
  <c r="P116"/>
  <c r="P117"/>
  <c r="P118"/>
  <c r="O115"/>
  <c r="O116"/>
  <c r="O117"/>
  <c r="O118"/>
  <c r="O92"/>
  <c r="O96"/>
  <c r="P96"/>
  <c r="O97"/>
  <c r="P97"/>
  <c r="O82"/>
  <c r="P82"/>
  <c r="P61"/>
  <c r="O61"/>
  <c r="P53"/>
  <c r="O53"/>
  <c r="P43"/>
  <c r="O43"/>
  <c r="P26"/>
  <c r="P27"/>
  <c r="O26"/>
  <c r="O27"/>
  <c r="O155" l="1"/>
  <c r="P155"/>
  <c r="O156"/>
  <c r="P156"/>
  <c r="O113"/>
  <c r="P113"/>
  <c r="O114"/>
  <c r="P114"/>
  <c r="O72"/>
  <c r="P72"/>
  <c r="O60"/>
  <c r="P60"/>
  <c r="O25"/>
  <c r="P25"/>
  <c r="M47" i="4" l="1"/>
  <c r="M41"/>
  <c r="M35"/>
  <c r="M29"/>
  <c r="M23"/>
  <c r="F17"/>
  <c r="D17"/>
  <c r="M17" l="1"/>
  <c r="N47" s="1"/>
  <c r="P154" i="3"/>
  <c r="O154"/>
  <c r="P153"/>
  <c r="O153"/>
  <c r="P152"/>
  <c r="O152"/>
  <c r="P151"/>
  <c r="O151"/>
  <c r="P150"/>
  <c r="O150"/>
  <c r="P149"/>
  <c r="O149"/>
  <c r="P148"/>
  <c r="O148"/>
  <c r="O138"/>
  <c r="O139"/>
  <c r="P138"/>
  <c r="P139"/>
  <c r="P137"/>
  <c r="O137"/>
  <c r="P136"/>
  <c r="O136"/>
  <c r="P135"/>
  <c r="P134"/>
  <c r="P133"/>
  <c r="O133"/>
  <c r="P132"/>
  <c r="O132"/>
  <c r="P131"/>
  <c r="O131"/>
  <c r="P130"/>
  <c r="O130"/>
  <c r="P129"/>
  <c r="O129"/>
  <c r="P128"/>
  <c r="O128"/>
  <c r="P127"/>
  <c r="O127"/>
  <c r="P126"/>
  <c r="O126"/>
  <c r="P108"/>
  <c r="P109"/>
  <c r="P110"/>
  <c r="P111"/>
  <c r="P112"/>
  <c r="O108"/>
  <c r="O109"/>
  <c r="O110"/>
  <c r="O111"/>
  <c r="O112"/>
  <c r="P107"/>
  <c r="O107"/>
  <c r="P106"/>
  <c r="O106"/>
  <c r="P105"/>
  <c r="O105"/>
  <c r="P104"/>
  <c r="O104"/>
  <c r="P103"/>
  <c r="O103"/>
  <c r="P102"/>
  <c r="O102"/>
  <c r="P101"/>
  <c r="O101"/>
  <c r="P95"/>
  <c r="P94"/>
  <c r="P93"/>
  <c r="P92"/>
  <c r="P90"/>
  <c r="P89"/>
  <c r="O95"/>
  <c r="O94"/>
  <c r="O93"/>
  <c r="O90"/>
  <c r="O89"/>
  <c r="P81"/>
  <c r="P80"/>
  <c r="P79"/>
  <c r="P78"/>
  <c r="O81"/>
  <c r="O80"/>
  <c r="O79"/>
  <c r="O78"/>
  <c r="O71"/>
  <c r="O70"/>
  <c r="O69"/>
  <c r="O68"/>
  <c r="O67"/>
  <c r="O66"/>
  <c r="O59"/>
  <c r="O58"/>
  <c r="O52"/>
  <c r="O51"/>
  <c r="O50"/>
  <c r="O49"/>
  <c r="O48"/>
  <c r="O42"/>
  <c r="O41"/>
  <c r="O40"/>
  <c r="O39"/>
  <c r="O38"/>
  <c r="O37"/>
  <c r="O36"/>
  <c r="O17"/>
  <c r="O18"/>
  <c r="O19"/>
  <c r="O20"/>
  <c r="O21"/>
  <c r="O22"/>
  <c r="O23"/>
  <c r="O24"/>
  <c r="O16"/>
  <c r="P68"/>
  <c r="P69"/>
  <c r="P70"/>
  <c r="P71"/>
  <c r="P67"/>
  <c r="P66"/>
  <c r="P59"/>
  <c r="P58"/>
  <c r="P52"/>
  <c r="P51"/>
  <c r="P50"/>
  <c r="P49"/>
  <c r="P48"/>
  <c r="P41"/>
  <c r="P42"/>
  <c r="P17"/>
  <c r="P18"/>
  <c r="P19"/>
  <c r="P20"/>
  <c r="P21"/>
  <c r="P22"/>
  <c r="P23"/>
  <c r="P24"/>
  <c r="P36"/>
  <c r="P37"/>
  <c r="P38"/>
  <c r="P39"/>
  <c r="P40"/>
  <c r="P16"/>
  <c r="Q32" l="1"/>
  <c r="Q31"/>
  <c r="Q28"/>
  <c r="Q30"/>
  <c r="Q29"/>
  <c r="Q26"/>
  <c r="Q27"/>
  <c r="Q53"/>
  <c r="Q96"/>
  <c r="Q97"/>
  <c r="Q115"/>
  <c r="Q116"/>
  <c r="Q117"/>
  <c r="Q118"/>
  <c r="Q141"/>
  <c r="Q140"/>
  <c r="Q142"/>
  <c r="Q43"/>
  <c r="Q61"/>
  <c r="Q60"/>
  <c r="Q82"/>
  <c r="Q112"/>
  <c r="Q104"/>
  <c r="Q148"/>
  <c r="Q152"/>
  <c r="Q156"/>
  <c r="Q155"/>
  <c r="Q151"/>
  <c r="Q149"/>
  <c r="Q105"/>
  <c r="Q72"/>
  <c r="Q25"/>
  <c r="Q19"/>
  <c r="Q21"/>
  <c r="Q22"/>
  <c r="Q20"/>
  <c r="Q18"/>
  <c r="Q23"/>
  <c r="Q24"/>
  <c r="N41" i="4"/>
  <c r="N17"/>
  <c r="N35"/>
  <c r="N29"/>
  <c r="N23"/>
  <c r="Q153" i="3"/>
  <c r="Q154"/>
  <c r="Q150"/>
  <c r="Q129"/>
  <c r="Q137"/>
  <c r="Q130"/>
  <c r="Q133"/>
  <c r="Q113"/>
  <c r="Q114"/>
  <c r="Q108"/>
  <c r="Q111"/>
  <c r="Q107"/>
  <c r="Q103"/>
  <c r="Q110"/>
  <c r="Q106"/>
  <c r="Q102"/>
  <c r="Q101"/>
  <c r="Q109"/>
  <c r="Q91"/>
  <c r="Q94"/>
  <c r="Q90"/>
  <c r="Q93"/>
  <c r="Q89"/>
  <c r="Q92"/>
  <c r="Q95"/>
  <c r="Q81"/>
  <c r="Q80"/>
  <c r="Q79"/>
  <c r="Q126"/>
  <c r="Q136"/>
  <c r="Q132"/>
  <c r="Q128"/>
  <c r="Q139"/>
  <c r="Q135"/>
  <c r="Q131"/>
  <c r="Q127"/>
  <c r="Q138"/>
  <c r="Q134"/>
  <c r="Q78"/>
  <c r="Q51"/>
  <c r="Q68"/>
  <c r="Q71"/>
  <c r="Q16"/>
  <c r="Q67"/>
  <c r="Q52"/>
  <c r="Q49"/>
  <c r="Q48"/>
  <c r="Q70"/>
  <c r="Q69"/>
  <c r="Q66"/>
  <c r="Q50"/>
  <c r="Q38"/>
  <c r="Q58"/>
  <c r="Q59"/>
  <c r="Q41"/>
  <c r="Q37"/>
  <c r="Q42"/>
  <c r="Q40"/>
  <c r="Q36"/>
  <c r="Q39"/>
  <c r="F81" i="1" l="1"/>
  <c r="F76"/>
  <c r="F74"/>
  <c r="F82"/>
  <c r="F75"/>
  <c r="F78"/>
  <c r="F79"/>
  <c r="F80"/>
  <c r="F83"/>
  <c r="F77"/>
  <c r="F68"/>
  <c r="F67"/>
  <c r="F69"/>
  <c r="F66"/>
  <c r="F60"/>
  <c r="F61"/>
  <c r="F62"/>
  <c r="F56"/>
  <c r="F55"/>
  <c r="F53"/>
  <c r="F54"/>
  <c r="F52"/>
  <c r="F47"/>
  <c r="F46"/>
  <c r="F45"/>
  <c r="F37"/>
  <c r="F39"/>
  <c r="F36"/>
  <c r="F40"/>
  <c r="F41"/>
  <c r="F38"/>
  <c r="F31"/>
  <c r="F32"/>
  <c r="F27"/>
  <c r="F25"/>
  <c r="F24"/>
  <c r="F23"/>
  <c r="F26"/>
  <c r="F15"/>
  <c r="F16"/>
  <c r="F19"/>
  <c r="F18"/>
  <c r="F17"/>
  <c r="F11"/>
  <c r="F10"/>
</calcChain>
</file>

<file path=xl/sharedStrings.xml><?xml version="1.0" encoding="utf-8"?>
<sst xmlns="http://schemas.openxmlformats.org/spreadsheetml/2006/main" count="2946" uniqueCount="950">
  <si>
    <t>Järvamaa lahtised seeriavõistlused jalgrattakrossis 2015</t>
  </si>
  <si>
    <t>1.etapp</t>
  </si>
  <si>
    <t>Kangrumäe, Aravete</t>
  </si>
  <si>
    <t>Korraldaja Ambla SK</t>
  </si>
  <si>
    <t>NR</t>
  </si>
  <si>
    <t xml:space="preserve">Klass: </t>
  </si>
  <si>
    <t>MN6</t>
  </si>
  <si>
    <t>KOHT</t>
  </si>
  <si>
    <t>NIMI</t>
  </si>
  <si>
    <t>KLUBI/LINN</t>
  </si>
  <si>
    <t>START</t>
  </si>
  <si>
    <t>FINISH</t>
  </si>
  <si>
    <t>LÕPP AEG</t>
  </si>
  <si>
    <t>PUNKTE</t>
  </si>
  <si>
    <t>OVE MARKUS KASEMÄGI</t>
  </si>
  <si>
    <t>KARL ERIK MEIMRE</t>
  </si>
  <si>
    <t>TÜRI</t>
  </si>
  <si>
    <t>TALLINN</t>
  </si>
  <si>
    <t>M7-10</t>
  </si>
  <si>
    <t>ATS KRISTJAN KASEMÄGI</t>
  </si>
  <si>
    <t>KAMERON PUKKA</t>
  </si>
  <si>
    <t>KENNET KEERBERG</t>
  </si>
  <si>
    <t>KERTO KAASIKU</t>
  </si>
  <si>
    <t>KARL LEHIS</t>
  </si>
  <si>
    <t>SMART SPORT</t>
  </si>
  <si>
    <t>ARAVETE</t>
  </si>
  <si>
    <t>N7-10</t>
  </si>
  <si>
    <t>MAIRIT KAARJÄRV</t>
  </si>
  <si>
    <t>KAROLINA KULL</t>
  </si>
  <si>
    <t>ELIISE KIVISTIU</t>
  </si>
  <si>
    <t>KAROLIN SURVA</t>
  </si>
  <si>
    <t>ÕNNELA RODENDAU</t>
  </si>
  <si>
    <t>RAKKE</t>
  </si>
  <si>
    <t>AMBLA SK</t>
  </si>
  <si>
    <t>N11-14</t>
  </si>
  <si>
    <t>3X2,4KM</t>
  </si>
  <si>
    <t>550M</t>
  </si>
  <si>
    <t>3X550M</t>
  </si>
  <si>
    <t>KEIDY KAASIKU</t>
  </si>
  <si>
    <t>KAIDY KAASIKU</t>
  </si>
  <si>
    <t>M11-14</t>
  </si>
  <si>
    <t>KERT JÄRVA</t>
  </si>
  <si>
    <t>OSKAR KONTUS</t>
  </si>
  <si>
    <t>MARIUS KAARJÄRV</t>
  </si>
  <si>
    <t>KREN KASK</t>
  </si>
  <si>
    <t>MARTEN MIHKEL MEIDLA</t>
  </si>
  <si>
    <t>MARTIN MIHKEL MEIDLA</t>
  </si>
  <si>
    <t>JÜRI</t>
  </si>
  <si>
    <t>MAIRIS ÕISPUU</t>
  </si>
  <si>
    <t>MARIS KAARJÄRV</t>
  </si>
  <si>
    <t>JAANIKA JALAST</t>
  </si>
  <si>
    <t>JANA MATVEJEVA</t>
  </si>
  <si>
    <t>JÄNEDA</t>
  </si>
  <si>
    <t>AHULA</t>
  </si>
  <si>
    <t>DNF</t>
  </si>
  <si>
    <t>N15+</t>
  </si>
  <si>
    <t>HEINO KURIKOFF</t>
  </si>
  <si>
    <t>PAUL JALAST</t>
  </si>
  <si>
    <t>AHTO MATVEJEV</t>
  </si>
  <si>
    <t>TEET KALLAKMAA</t>
  </si>
  <si>
    <t>PEETER PUHKE</t>
  </si>
  <si>
    <t>M50+</t>
  </si>
  <si>
    <t>J-JAANI</t>
  </si>
  <si>
    <t>M15-18</t>
  </si>
  <si>
    <t>3X3,5KM</t>
  </si>
  <si>
    <t>BRAIAN JULLINEN</t>
  </si>
  <si>
    <t>RENET KASK</t>
  </si>
  <si>
    <t>KAAREL RHEDE</t>
  </si>
  <si>
    <t>M19-39</t>
  </si>
  <si>
    <t>SANDER SAAR</t>
  </si>
  <si>
    <t>KALEV PEIL</t>
  </si>
  <si>
    <t>RUUDI KONRAD</t>
  </si>
  <si>
    <t>JAANUS NÕMMIK</t>
  </si>
  <si>
    <t>TAURI MUST</t>
  </si>
  <si>
    <t>VOOREMAA CENTRUM</t>
  </si>
  <si>
    <t>VK</t>
  </si>
  <si>
    <t>M40-49</t>
  </si>
  <si>
    <t>ERIK TAMMSOO</t>
  </si>
  <si>
    <t>AIVO UUDE</t>
  </si>
  <si>
    <t>AIVAR LAGENÕMM</t>
  </si>
  <si>
    <t>HANNES MEIMRE</t>
  </si>
  <si>
    <t>KAIDO KASCHAN</t>
  </si>
  <si>
    <t>IVO MÖLDER</t>
  </si>
  <si>
    <t>HEIKI OJASALU</t>
  </si>
  <si>
    <t>JAANUS KEERBERG</t>
  </si>
  <si>
    <t>IVAR PILV</t>
  </si>
  <si>
    <t>MARGUS MEIDLA</t>
  </si>
  <si>
    <t>MART LAANISTE</t>
  </si>
  <si>
    <t>PORTER RACING</t>
  </si>
  <si>
    <t>VAJANGU</t>
  </si>
  <si>
    <t>SCOUTS PATALJON</t>
  </si>
  <si>
    <t>TÜRI RK</t>
  </si>
  <si>
    <t>KOIGI</t>
  </si>
  <si>
    <t>KOERU</t>
  </si>
  <si>
    <t>Koht</t>
  </si>
  <si>
    <t>Number</t>
  </si>
  <si>
    <t>Nimi</t>
  </si>
  <si>
    <t>Klubi</t>
  </si>
  <si>
    <t>Klass</t>
  </si>
  <si>
    <t>Koht klassis</t>
  </si>
  <si>
    <t>Tulemus</t>
  </si>
  <si>
    <t>Punktid</t>
  </si>
  <si>
    <t>1. START</t>
  </si>
  <si>
    <t>STEVEN MARTI LILLIPUU</t>
  </si>
  <si>
    <t/>
  </si>
  <si>
    <t>LAPSED 6</t>
  </si>
  <si>
    <t>00:41,03</t>
  </si>
  <si>
    <t>30</t>
  </si>
  <si>
    <t>Serena Miljan</t>
  </si>
  <si>
    <t>00:41,94</t>
  </si>
  <si>
    <t>27</t>
  </si>
  <si>
    <t>00:42,73</t>
  </si>
  <si>
    <t>25</t>
  </si>
  <si>
    <t>VALLO MARTEN LILLIPUU</t>
  </si>
  <si>
    <t>00:43,05</t>
  </si>
  <si>
    <t>23</t>
  </si>
  <si>
    <t>MIHKEL MÖLDER</t>
  </si>
  <si>
    <t>EELKOOL</t>
  </si>
  <si>
    <t>00:53,13</t>
  </si>
  <si>
    <t>22</t>
  </si>
  <si>
    <t>Mihkel Radala</t>
  </si>
  <si>
    <t>00:59,88</t>
  </si>
  <si>
    <t>21</t>
  </si>
  <si>
    <t>ADEELE KONTUS</t>
  </si>
  <si>
    <t>02:14,03</t>
  </si>
  <si>
    <t>20</t>
  </si>
  <si>
    <t>JÜRGEN SURVA</t>
  </si>
  <si>
    <t>02:26,22</t>
  </si>
  <si>
    <t>19</t>
  </si>
  <si>
    <t>2. START</t>
  </si>
  <si>
    <t>POISID 7 - 10</t>
  </si>
  <si>
    <t>06:09,38</t>
  </si>
  <si>
    <t>TÜDRUKUD 7 - 10</t>
  </si>
  <si>
    <t>06:16,22</t>
  </si>
  <si>
    <t>Trevor Vaks</t>
  </si>
  <si>
    <t>06:17,13</t>
  </si>
  <si>
    <t>06:32,15</t>
  </si>
  <si>
    <t>ELIISE KIVISTU</t>
  </si>
  <si>
    <t>07:01,97</t>
  </si>
  <si>
    <t>MARIT KAARJÄRV</t>
  </si>
  <si>
    <t>07:06,36</t>
  </si>
  <si>
    <t>07:12,78</t>
  </si>
  <si>
    <t>SERGO MILJAN</t>
  </si>
  <si>
    <t>07:27,55</t>
  </si>
  <si>
    <t>08:05,53</t>
  </si>
  <si>
    <t>3. START</t>
  </si>
  <si>
    <t>MEHED 19 - 39</t>
  </si>
  <si>
    <t>39:57,33</t>
  </si>
  <si>
    <t>MEHED 40 - 49</t>
  </si>
  <si>
    <t>40:44,61</t>
  </si>
  <si>
    <t>RAIN KURESOO</t>
  </si>
  <si>
    <t>41:48,86</t>
  </si>
  <si>
    <t>42:50,63</t>
  </si>
  <si>
    <t>42:50,78</t>
  </si>
  <si>
    <t>KARL JÄRVA</t>
  </si>
  <si>
    <t>NOORMEHED 15 - 18</t>
  </si>
  <si>
    <t>43:53,30</t>
  </si>
  <si>
    <t>45:28,89</t>
  </si>
  <si>
    <t>JANNO RODENDAU</t>
  </si>
  <si>
    <t>47:10,08</t>
  </si>
  <si>
    <t>VILJAR VOOREMÄE</t>
  </si>
  <si>
    <t>47:30,54</t>
  </si>
  <si>
    <t>47:31,88</t>
  </si>
  <si>
    <t>47:34,24</t>
  </si>
  <si>
    <t>KALLE PIIROJA</t>
  </si>
  <si>
    <t>47:52,98</t>
  </si>
  <si>
    <t>48:13,97</t>
  </si>
  <si>
    <t>48:14,39</t>
  </si>
  <si>
    <t>48:36,91</t>
  </si>
  <si>
    <t>ALAR NÕMMIK</t>
  </si>
  <si>
    <t>48:36,94</t>
  </si>
  <si>
    <t>INDREK AMMER</t>
  </si>
  <si>
    <t>48:39,07</t>
  </si>
  <si>
    <t>18</t>
  </si>
  <si>
    <t>50:15,20</t>
  </si>
  <si>
    <t>PRIIT KOHK</t>
  </si>
  <si>
    <t>54:20,72</t>
  </si>
  <si>
    <t>MARKO RAAP</t>
  </si>
  <si>
    <t>54:47,40</t>
  </si>
  <si>
    <t>17</t>
  </si>
  <si>
    <t>MARGO RHEDE</t>
  </si>
  <si>
    <t>55:28,09</t>
  </si>
  <si>
    <t>ANDRUS PETERKOP</t>
  </si>
  <si>
    <t>56:54,95</t>
  </si>
  <si>
    <t>16</t>
  </si>
  <si>
    <t>4. START</t>
  </si>
  <si>
    <t>NOORMEHED 11 - 14</t>
  </si>
  <si>
    <t>21:49,23</t>
  </si>
  <si>
    <t>MEHED 50+</t>
  </si>
  <si>
    <t>21:56,21</t>
  </si>
  <si>
    <t>23:28,60</t>
  </si>
  <si>
    <t>24:31,69</t>
  </si>
  <si>
    <t>26:04,33</t>
  </si>
  <si>
    <t>NAISED 15 - 49</t>
  </si>
  <si>
    <t>26:05,67</t>
  </si>
  <si>
    <t>27:31,61</t>
  </si>
  <si>
    <t>PILLE PALUMAA</t>
  </si>
  <si>
    <t>JÄRVA-JAANI</t>
  </si>
  <si>
    <t>27:54,18</t>
  </si>
  <si>
    <t>VLADIMIR PENNERT</t>
  </si>
  <si>
    <t>27:57,09</t>
  </si>
  <si>
    <t>VILVE PILV</t>
  </si>
  <si>
    <t>28:58,02</t>
  </si>
  <si>
    <t>RIHO KAPP</t>
  </si>
  <si>
    <t>30:37,96</t>
  </si>
  <si>
    <t>TIIA RIIS</t>
  </si>
  <si>
    <t>31:17,85</t>
  </si>
  <si>
    <t>2.etapp</t>
  </si>
  <si>
    <t>Saunametsa, Türi</t>
  </si>
  <si>
    <t>Korraldaja Türi Rattaklubi</t>
  </si>
  <si>
    <t>350m</t>
  </si>
  <si>
    <t>1km</t>
  </si>
  <si>
    <t>2x8km</t>
  </si>
  <si>
    <t>8km</t>
  </si>
  <si>
    <t xml:space="preserve">Aravete </t>
  </si>
  <si>
    <t>Saunametsa</t>
  </si>
  <si>
    <t>Järva-Jaani</t>
  </si>
  <si>
    <t>Koeru</t>
  </si>
  <si>
    <t>kuupäev</t>
  </si>
  <si>
    <t>osalejaid</t>
  </si>
  <si>
    <t>SAUNAMETSA</t>
  </si>
  <si>
    <t>KLASS</t>
  </si>
  <si>
    <t>Koht vk</t>
  </si>
  <si>
    <t>Punkte</t>
  </si>
  <si>
    <t>TÜRI TEHISJÄRV</t>
  </si>
  <si>
    <t>SERENE MILJAN</t>
  </si>
  <si>
    <t>MIHKEL RADALA</t>
  </si>
  <si>
    <t>KOKKU PUNKTE</t>
  </si>
  <si>
    <t>DNS</t>
  </si>
  <si>
    <t>TREVON VAKS</t>
  </si>
  <si>
    <t>JK/NR</t>
  </si>
  <si>
    <t>Üldarvestuses saavad koha vähemalt kolmel etapil osalenud võistlejad</t>
  </si>
  <si>
    <t>VÕISTKOND</t>
  </si>
  <si>
    <t>Meeskonnaarvestus</t>
  </si>
  <si>
    <t>KOOSSEIS</t>
  </si>
  <si>
    <t xml:space="preserve">Võistkond koosneb viiest liikmest, kellest etapil läheb arvesse kolme parema võistleja tulemus. Võistkonda saavad kuuluda ratturid alates </t>
  </si>
  <si>
    <t>võistlusklassist 11-14 . Võistkond registreeritakse enne esimese etapi starte. Paremus etapil selgitatakse stardi üldkoha</t>
  </si>
  <si>
    <t>punktide liitmisel. Esikoht etapil annab 30 punkti; teine koht 27 punkti; kolmas koht 25 punkti; neljas koht 23 punkti; viies koht 22 punkti jne.</t>
  </si>
  <si>
    <t>Üldvõitja selgub viie etapi kokkuvõttes.</t>
  </si>
  <si>
    <t>Koht stardis</t>
  </si>
  <si>
    <t>DIST.(km)</t>
  </si>
  <si>
    <t>ÜLDTABEL</t>
  </si>
  <si>
    <t>KOHT STARDIS</t>
  </si>
  <si>
    <t>Punktid üldjärjestuses</t>
  </si>
  <si>
    <t>TÜRI RATTAKLUBI</t>
  </si>
  <si>
    <t xml:space="preserve">KOHT </t>
  </si>
  <si>
    <t>JÄRVA-JAANI SK</t>
  </si>
  <si>
    <t>AIVAL LAGENÕMM</t>
  </si>
  <si>
    <t>VARGAMÄE SK</t>
  </si>
  <si>
    <t>JANA MATVEJEV</t>
  </si>
  <si>
    <t>VARGAMÄE</t>
  </si>
  <si>
    <t>TLN LENNUJAAM</t>
  </si>
  <si>
    <t>Nr</t>
  </si>
  <si>
    <t>POISID 6</t>
  </si>
  <si>
    <t>00:27,78</t>
  </si>
  <si>
    <t>Orava Lasteaed</t>
  </si>
  <si>
    <t>00:35,67</t>
  </si>
  <si>
    <t>SÄDELI RODENDAU</t>
  </si>
  <si>
    <t>TÜDRUKUD 6</t>
  </si>
  <si>
    <t>01:05,21</t>
  </si>
  <si>
    <t>03:03,25</t>
  </si>
  <si>
    <t>03:04,08</t>
  </si>
  <si>
    <t>03:21,67</t>
  </si>
  <si>
    <t>03:40,73</t>
  </si>
  <si>
    <t>03:40,90</t>
  </si>
  <si>
    <t>04:02,81</t>
  </si>
  <si>
    <t>04:30,22</t>
  </si>
  <si>
    <t>05:34,26</t>
  </si>
  <si>
    <t>Batrisia Jullinen</t>
  </si>
  <si>
    <t>NEIUD 11 - 14</t>
  </si>
  <si>
    <t>22:21,67</t>
  </si>
  <si>
    <t>25:10,63</t>
  </si>
  <si>
    <t>26:22,86</t>
  </si>
  <si>
    <t>28:23,43</t>
  </si>
  <si>
    <t>Maris Kaarjärv</t>
  </si>
  <si>
    <t>29:03,15</t>
  </si>
  <si>
    <t>30:14,42</t>
  </si>
  <si>
    <t>31:25,71</t>
  </si>
  <si>
    <t>RAIVO TATRIK</t>
  </si>
  <si>
    <t>Koeru SK</t>
  </si>
  <si>
    <t>31:48,69</t>
  </si>
  <si>
    <t>PATRIK RUOTSALAINEN</t>
  </si>
  <si>
    <t>33:15,41</t>
  </si>
  <si>
    <t>34:06,54</t>
  </si>
  <si>
    <t>VEIKO TAMMIK</t>
  </si>
  <si>
    <t>34:41,85</t>
  </si>
  <si>
    <t>36:01,40</t>
  </si>
  <si>
    <t>36:20,72</t>
  </si>
  <si>
    <t>38:31,12</t>
  </si>
  <si>
    <t>Steve Astok</t>
  </si>
  <si>
    <t>Paralepa</t>
  </si>
  <si>
    <t>39:06,29</t>
  </si>
  <si>
    <t>41:02,94</t>
  </si>
  <si>
    <t>43:12,42</t>
  </si>
  <si>
    <t>45:06,60</t>
  </si>
  <si>
    <t>TANEL TAMM</t>
  </si>
  <si>
    <t>53:38,25</t>
  </si>
  <si>
    <t>3.etapp</t>
  </si>
  <si>
    <t>Lapsed kuni 6</t>
  </si>
  <si>
    <t>STEVE ASTOK</t>
  </si>
  <si>
    <t>Korraldaja: Järva-Jaani ratta- ja suusaklubi</t>
  </si>
  <si>
    <t>4.etapp</t>
  </si>
  <si>
    <t>KOERU SK</t>
  </si>
  <si>
    <t>Kiirus</t>
  </si>
  <si>
    <t>Ring 1</t>
  </si>
  <si>
    <t>Ring 2</t>
  </si>
  <si>
    <t>Ring 3</t>
  </si>
  <si>
    <t>Ring 4</t>
  </si>
  <si>
    <t>Ring 5</t>
  </si>
  <si>
    <t>02:17,32</t>
  </si>
  <si>
    <t>13.10 km/h</t>
  </si>
  <si>
    <t>02:24,60</t>
  </si>
  <si>
    <t>12.44 km/h</t>
  </si>
  <si>
    <t>03:38,32</t>
  </si>
  <si>
    <t>8.24 km/h</t>
  </si>
  <si>
    <t>Karl Erik Meimre</t>
  </si>
  <si>
    <t>03:53,22</t>
  </si>
  <si>
    <t>7.71 km/h</t>
  </si>
  <si>
    <t>Marii Eleen Mõtsnik</t>
  </si>
  <si>
    <t>Järva-Jaani Ratta- ja Suusaklubi</t>
  </si>
  <si>
    <t>04:25,67</t>
  </si>
  <si>
    <t>6.77 km/h</t>
  </si>
  <si>
    <t>05:05,26</t>
  </si>
  <si>
    <t>5.89 km/h</t>
  </si>
  <si>
    <t>Jürgen Surva</t>
  </si>
  <si>
    <t>05:21,26</t>
  </si>
  <si>
    <t>5.60 km/h</t>
  </si>
  <si>
    <t>Emma Kelgo</t>
  </si>
  <si>
    <t>Kiltsi Lasteaed</t>
  </si>
  <si>
    <t>06:24,34</t>
  </si>
  <si>
    <t>4.68 km/h</t>
  </si>
  <si>
    <t>Mehed 19 - 39</t>
  </si>
  <si>
    <t>37:10,77</t>
  </si>
  <si>
    <t>24.20 km/h</t>
  </si>
  <si>
    <t>07:16,86</t>
  </si>
  <si>
    <t>07:16,07</t>
  </si>
  <si>
    <t>07:47,60</t>
  </si>
  <si>
    <t>07:14,02</t>
  </si>
  <si>
    <t>07:36,20</t>
  </si>
  <si>
    <t>Rauno Puhke</t>
  </si>
  <si>
    <t>39:35,54</t>
  </si>
  <si>
    <t>22.73 km/h</t>
  </si>
  <si>
    <t>07:42,56</t>
  </si>
  <si>
    <t>08:02,83</t>
  </si>
  <si>
    <t>07:57,69</t>
  </si>
  <si>
    <t>08:01,61</t>
  </si>
  <si>
    <t>07:50,83</t>
  </si>
  <si>
    <t>39:38,02</t>
  </si>
  <si>
    <t>22.70 km/h</t>
  </si>
  <si>
    <t>07:40,27</t>
  </si>
  <si>
    <t>07:54,94</t>
  </si>
  <si>
    <t>08:09,19</t>
  </si>
  <si>
    <t>08:01,66</t>
  </si>
  <si>
    <t>07:51,94</t>
  </si>
  <si>
    <t>Erik Raak</t>
  </si>
  <si>
    <t>48:03,47</t>
  </si>
  <si>
    <t>18.72 km/h</t>
  </si>
  <si>
    <t>08:58,86</t>
  </si>
  <si>
    <t>09:18,31</t>
  </si>
  <si>
    <t>09:39,55</t>
  </si>
  <si>
    <t>09:51,10</t>
  </si>
  <si>
    <t>10:15,62</t>
  </si>
  <si>
    <t>Marek Einla</t>
  </si>
  <si>
    <t>48:39,83</t>
  </si>
  <si>
    <t>18.49 km/h</t>
  </si>
  <si>
    <t>08:55,87</t>
  </si>
  <si>
    <t>09:40,89</t>
  </si>
  <si>
    <t>09:55,92</t>
  </si>
  <si>
    <t>09:57,26</t>
  </si>
  <si>
    <t>10:09,88</t>
  </si>
  <si>
    <t>Marek Reselt</t>
  </si>
  <si>
    <t>48:58,29</t>
  </si>
  <si>
    <t>18.37 km/h</t>
  </si>
  <si>
    <t>08:55,15</t>
  </si>
  <si>
    <t>09:35,80</t>
  </si>
  <si>
    <t>10:01,12</t>
  </si>
  <si>
    <t>10:01,77</t>
  </si>
  <si>
    <t>10:24,44</t>
  </si>
  <si>
    <t>Mehed 40 - 49</t>
  </si>
  <si>
    <t>37:59,99</t>
  </si>
  <si>
    <t>23.68 km/h</t>
  </si>
  <si>
    <t>07:16,43</t>
  </si>
  <si>
    <t>07:17,25</t>
  </si>
  <si>
    <t>07:46,59</t>
  </si>
  <si>
    <t>07:36,39</t>
  </si>
  <si>
    <t>08:03,31</t>
  </si>
  <si>
    <t>Ivar Pilv</t>
  </si>
  <si>
    <t>38:21,14</t>
  </si>
  <si>
    <t>23.46 km/h</t>
  </si>
  <si>
    <t>07:24,50</t>
  </si>
  <si>
    <t>07:37,28</t>
  </si>
  <si>
    <t>07:44,45</t>
  </si>
  <si>
    <t>07:47,02</t>
  </si>
  <si>
    <t>07:47,87</t>
  </si>
  <si>
    <t>Viljar Puik</t>
  </si>
  <si>
    <t>39:35,24</t>
  </si>
  <si>
    <t>07:41,10</t>
  </si>
  <si>
    <t>07:55,01</t>
  </si>
  <si>
    <t>08:06,51</t>
  </si>
  <si>
    <t>08:00,91</t>
  </si>
  <si>
    <t>07:51,69</t>
  </si>
  <si>
    <t>40:25,49</t>
  </si>
  <si>
    <t>22.26 km/h</t>
  </si>
  <si>
    <t>07:41,42</t>
  </si>
  <si>
    <t>07:54,06</t>
  </si>
  <si>
    <t>08:08,65</t>
  </si>
  <si>
    <t>08:00,90</t>
  </si>
  <si>
    <t>08:40,44</t>
  </si>
  <si>
    <t>Oole Soodla</t>
  </si>
  <si>
    <t>41:12,92</t>
  </si>
  <si>
    <t>21.83 km/h</t>
  </si>
  <si>
    <t>07:49,91</t>
  </si>
  <si>
    <t>07:55,11</t>
  </si>
  <si>
    <t>08:03,93</t>
  </si>
  <si>
    <t>08:37,66</t>
  </si>
  <si>
    <t>08:46,29</t>
  </si>
  <si>
    <t>42:07,53</t>
  </si>
  <si>
    <t>21.36 km/h</t>
  </si>
  <si>
    <t>07:47,74</t>
  </si>
  <si>
    <t>08:22,23</t>
  </si>
  <si>
    <t>08:41,86</t>
  </si>
  <si>
    <t>08:46,31</t>
  </si>
  <si>
    <t>08:29,37</t>
  </si>
  <si>
    <t>44:03,42</t>
  </si>
  <si>
    <t>20.42 km/h</t>
  </si>
  <si>
    <t>08:02,80</t>
  </si>
  <si>
    <t>08:51,86</t>
  </si>
  <si>
    <t>08:51,28</t>
  </si>
  <si>
    <t>09:04,32</t>
  </si>
  <si>
    <t>09:13,15</t>
  </si>
  <si>
    <t>Andres Laaniste</t>
  </si>
  <si>
    <t>44:25,56</t>
  </si>
  <si>
    <t>20.25 km/h</t>
  </si>
  <si>
    <t>07:57,61</t>
  </si>
  <si>
    <t>08:49,17</t>
  </si>
  <si>
    <t>08:57,18</t>
  </si>
  <si>
    <t>09:17,15</t>
  </si>
  <si>
    <t>09:24,42</t>
  </si>
  <si>
    <t>47:27,52</t>
  </si>
  <si>
    <t>18.96 km/h</t>
  </si>
  <si>
    <t>08:48,83</t>
  </si>
  <si>
    <t>09:22,39</t>
  </si>
  <si>
    <t>09:43,98</t>
  </si>
  <si>
    <t>09:39,32</t>
  </si>
  <si>
    <t>09:52,98</t>
  </si>
  <si>
    <t>Mehed 50+</t>
  </si>
  <si>
    <t>24:15,39</t>
  </si>
  <si>
    <t>07:44,56</t>
  </si>
  <si>
    <t>08:05,17</t>
  </si>
  <si>
    <t>08:25,64</t>
  </si>
  <si>
    <t>24:40,28</t>
  </si>
  <si>
    <t>21.88 km/h</t>
  </si>
  <si>
    <t>07:51,64</t>
  </si>
  <si>
    <t>08:25,27</t>
  </si>
  <si>
    <t>08:23,36</t>
  </si>
  <si>
    <t>28:55,30</t>
  </si>
  <si>
    <t>18.67 km/h</t>
  </si>
  <si>
    <t>09:30,42</t>
  </si>
  <si>
    <t>09:51,80</t>
  </si>
  <si>
    <t>09:33,07</t>
  </si>
  <si>
    <t>29:02,51</t>
  </si>
  <si>
    <t>18.59 km/h</t>
  </si>
  <si>
    <t>09:21,43</t>
  </si>
  <si>
    <t>09:53,40</t>
  </si>
  <si>
    <t>09:47,67</t>
  </si>
  <si>
    <t>Naised 15 - 49</t>
  </si>
  <si>
    <t>25:49,43</t>
  </si>
  <si>
    <t>20.91 km/h</t>
  </si>
  <si>
    <t>08:34,62</t>
  </si>
  <si>
    <t>08:33,72</t>
  </si>
  <si>
    <t>08:41,08</t>
  </si>
  <si>
    <t>27:14,72</t>
  </si>
  <si>
    <t>19.81 km/h</t>
  </si>
  <si>
    <t>08:49,88</t>
  </si>
  <si>
    <t>09:00,48</t>
  </si>
  <si>
    <t>09:24,36</t>
  </si>
  <si>
    <t>29:03,16</t>
  </si>
  <si>
    <t>18.58 km/h</t>
  </si>
  <si>
    <t>09:28,56</t>
  </si>
  <si>
    <t>09:50,41</t>
  </si>
  <si>
    <t>09:44,17</t>
  </si>
  <si>
    <t>35:18,15</t>
  </si>
  <si>
    <t>15.29 km/h</t>
  </si>
  <si>
    <t>11:46,87</t>
  </si>
  <si>
    <t>11:36,81</t>
  </si>
  <si>
    <t>11:54,46</t>
  </si>
  <si>
    <t>Sirle Paju</t>
  </si>
  <si>
    <t>43:44,11</t>
  </si>
  <si>
    <t>12.34 km/h</t>
  </si>
  <si>
    <t>14:12,30</t>
  </si>
  <si>
    <t>14:45,71</t>
  </si>
  <si>
    <t>14:46,09</t>
  </si>
  <si>
    <t>Jaanika Rahula</t>
  </si>
  <si>
    <t>47:26,15</t>
  </si>
  <si>
    <t>11.38 km/h</t>
  </si>
  <si>
    <t>14:14,93</t>
  </si>
  <si>
    <t>16:49,19</t>
  </si>
  <si>
    <t>16:22,02</t>
  </si>
  <si>
    <t>Neiud 11 - 14</t>
  </si>
  <si>
    <t>25:34,05</t>
  </si>
  <si>
    <t>14.08 km/h</t>
  </si>
  <si>
    <t>12:38,64</t>
  </si>
  <si>
    <t>12:55,41</t>
  </si>
  <si>
    <t>Cretu Marie Kruusamäe</t>
  </si>
  <si>
    <t>37:15,40</t>
  </si>
  <si>
    <t>9.66 km/h</t>
  </si>
  <si>
    <t>17:11,40</t>
  </si>
  <si>
    <t>20:03,99</t>
  </si>
  <si>
    <t>Noormehed 11 - 14</t>
  </si>
  <si>
    <t>25:32,57</t>
  </si>
  <si>
    <t>21.14 km/h</t>
  </si>
  <si>
    <t>08:26,22</t>
  </si>
  <si>
    <t>08:32,40</t>
  </si>
  <si>
    <t>08:33,94</t>
  </si>
  <si>
    <t>25:36,78</t>
  </si>
  <si>
    <t>21.08 km/h</t>
  </si>
  <si>
    <t>08:30,02</t>
  </si>
  <si>
    <t>08:32,46</t>
  </si>
  <si>
    <t>08:34,29</t>
  </si>
  <si>
    <t>28:26,53</t>
  </si>
  <si>
    <t>18.98 km/h</t>
  </si>
  <si>
    <t>08:53,16</t>
  </si>
  <si>
    <t>09:36,64</t>
  </si>
  <si>
    <t>09:56,73</t>
  </si>
  <si>
    <t>Noormehed 15 - 18</t>
  </si>
  <si>
    <t>42:54,43</t>
  </si>
  <si>
    <t>20.97 km/h</t>
  </si>
  <si>
    <t>07:52,38</t>
  </si>
  <si>
    <t>08:36,65</t>
  </si>
  <si>
    <t>08:51,03</t>
  </si>
  <si>
    <t>08:48,25</t>
  </si>
  <si>
    <t>08:46,10</t>
  </si>
  <si>
    <t>44:58,92</t>
  </si>
  <si>
    <t>20.00 km/h</t>
  </si>
  <si>
    <t>08:20,28</t>
  </si>
  <si>
    <t>09:24,03</t>
  </si>
  <si>
    <t>08:53,37</t>
  </si>
  <si>
    <t>09:20,90</t>
  </si>
  <si>
    <t>09:00,32</t>
  </si>
  <si>
    <t>45:53,58</t>
  </si>
  <si>
    <t>19.61 km/h</t>
  </si>
  <si>
    <t>11:20,84</t>
  </si>
  <si>
    <t>09:07,60</t>
  </si>
  <si>
    <t>08:28,12</t>
  </si>
  <si>
    <t>08:24,62</t>
  </si>
  <si>
    <t>08:32,38</t>
  </si>
  <si>
    <t>Hagar Lagenõmm</t>
  </si>
  <si>
    <t>51:30,88</t>
  </si>
  <si>
    <t>17.47 km/h</t>
  </si>
  <si>
    <t>08:52,73</t>
  </si>
  <si>
    <t>10:20,97</t>
  </si>
  <si>
    <t>10:16,27</t>
  </si>
  <si>
    <t>10:32,14</t>
  </si>
  <si>
    <t>11:28,75</t>
  </si>
  <si>
    <t>Poisid 7 - 10</t>
  </si>
  <si>
    <t>03:20,51</t>
  </si>
  <si>
    <t>17.95 km/h</t>
  </si>
  <si>
    <t>01:36,89</t>
  </si>
  <si>
    <t>01:43,61</t>
  </si>
  <si>
    <t>04:22,67</t>
  </si>
  <si>
    <t>13.70 km/h</t>
  </si>
  <si>
    <t>02:06,70</t>
  </si>
  <si>
    <t>02:15,97</t>
  </si>
  <si>
    <t>Kareem Rohula</t>
  </si>
  <si>
    <t>Kristiine Gümnaasium</t>
  </si>
  <si>
    <t>04:27,19</t>
  </si>
  <si>
    <t>13.47 km/h</t>
  </si>
  <si>
    <t>02:06,83</t>
  </si>
  <si>
    <t>02:20,36</t>
  </si>
  <si>
    <t>04:29,49</t>
  </si>
  <si>
    <t>13.35 km/h</t>
  </si>
  <si>
    <t>02:20,25</t>
  </si>
  <si>
    <t>02:09,24</t>
  </si>
  <si>
    <t>Tüdrukud 7 - 10</t>
  </si>
  <si>
    <t>03:13,51</t>
  </si>
  <si>
    <t>18.60 km/h</t>
  </si>
  <si>
    <t>01:35,07</t>
  </si>
  <si>
    <t>01:38,43</t>
  </si>
  <si>
    <t>03:27,22</t>
  </si>
  <si>
    <t>17.37 km/h</t>
  </si>
  <si>
    <t>01:40,62</t>
  </si>
  <si>
    <t>01:46,60</t>
  </si>
  <si>
    <t>04:01,39</t>
  </si>
  <si>
    <t>14.91 km/h</t>
  </si>
  <si>
    <t>02:05,58</t>
  </si>
  <si>
    <t>01:55,81</t>
  </si>
  <si>
    <t>04:05,62</t>
  </si>
  <si>
    <t>14.65 km/h</t>
  </si>
  <si>
    <t>02:06,56</t>
  </si>
  <si>
    <t>01:59,05</t>
  </si>
  <si>
    <t>Kirke Lappard</t>
  </si>
  <si>
    <t>Tallinn</t>
  </si>
  <si>
    <t>02:13,01</t>
  </si>
  <si>
    <t>02:14,17</t>
  </si>
  <si>
    <t>MARI ELEEN MÕTSNIK</t>
  </si>
  <si>
    <t>EMMA KELGO</t>
  </si>
  <si>
    <t>KILTSI</t>
  </si>
  <si>
    <t>KAREEM ROHULA</t>
  </si>
  <si>
    <t>KRISTIINE</t>
  </si>
  <si>
    <t>KIRKE LAPPARD</t>
  </si>
  <si>
    <t>CERTU MARIE KRUUSMÄE</t>
  </si>
  <si>
    <t>HAGAR LAGENÕMM</t>
  </si>
  <si>
    <t>SIRJE PAJU</t>
  </si>
  <si>
    <t>JAANIKA RAHULA</t>
  </si>
  <si>
    <t>RAUNO PUHKE</t>
  </si>
  <si>
    <t>VILJAR PUIK</t>
  </si>
  <si>
    <t>OOLE SOODLA</t>
  </si>
  <si>
    <t>ANDRES LAANISTE</t>
  </si>
  <si>
    <t>Türi tehisjärv</t>
  </si>
  <si>
    <t xml:space="preserve">Võistlusklasside üldvõitjad selgitatakse 4 etapil saavutatud kohapunktide liitmise teel! Võistlejate vähesuse tõttu ja kohtunike otsuse alusel </t>
  </si>
  <si>
    <t>võidakse üldvõitjad selgitada ka 3 etapi punktisumma alusel.</t>
  </si>
  <si>
    <t>SÕIT. ETAPPE</t>
  </si>
  <si>
    <t>5.etapp</t>
  </si>
  <si>
    <t>Korraldaja: TSKL/ Türi Rattaklubi</t>
  </si>
  <si>
    <t>SARAH ROHULA</t>
  </si>
  <si>
    <t>X</t>
  </si>
  <si>
    <t>Sarah Rohula</t>
  </si>
  <si>
    <t>00:27,62</t>
  </si>
  <si>
    <t>39.10 km/h</t>
  </si>
  <si>
    <t>Trister Vaks</t>
  </si>
  <si>
    <t>00:27,66</t>
  </si>
  <si>
    <t>39.03 km/h</t>
  </si>
  <si>
    <t>Vallo Marten Lillipuu</t>
  </si>
  <si>
    <t>00:28,88</t>
  </si>
  <si>
    <t>37.39 km/h</t>
  </si>
  <si>
    <t>Ove Markus Kasemägi</t>
  </si>
  <si>
    <t>00:29,64</t>
  </si>
  <si>
    <t>36.43 km/h</t>
  </si>
  <si>
    <t>Mihkel Mölder</t>
  </si>
  <si>
    <t>00:33,20</t>
  </si>
  <si>
    <t>32.52 km/h</t>
  </si>
  <si>
    <t>Steven Marti Lillipuu</t>
  </si>
  <si>
    <t>00:34,16</t>
  </si>
  <si>
    <t>31.61 km/h</t>
  </si>
  <si>
    <t>00:36,90</t>
  </si>
  <si>
    <t>29.26 km/h</t>
  </si>
  <si>
    <t>Mia Martha Aasaväli</t>
  </si>
  <si>
    <t>00:39,89</t>
  </si>
  <si>
    <t>27.07 km/h</t>
  </si>
  <si>
    <t>Steven Iljin</t>
  </si>
  <si>
    <t>01:04,64</t>
  </si>
  <si>
    <t>16.70 km/h</t>
  </si>
  <si>
    <t>Sädeli Rodendau</t>
  </si>
  <si>
    <t>01:07,13</t>
  </si>
  <si>
    <t>16.08 km/h</t>
  </si>
  <si>
    <t>01:13,69</t>
  </si>
  <si>
    <t>01:18,94</t>
  </si>
  <si>
    <t>13.68 km/h</t>
  </si>
  <si>
    <t>Adeele Kontus</t>
  </si>
  <si>
    <t>01:31,25</t>
  </si>
  <si>
    <t>15</t>
  </si>
  <si>
    <t>11.83 km/h</t>
  </si>
  <si>
    <t>1.start</t>
  </si>
  <si>
    <t>TRISTER VAKS</t>
  </si>
  <si>
    <t>MIA MARTHA AASA</t>
  </si>
  <si>
    <t>STEVEN ILJIN</t>
  </si>
  <si>
    <t>Andre Mägi</t>
  </si>
  <si>
    <t>Räpina kool</t>
  </si>
  <si>
    <t>00:26,44</t>
  </si>
  <si>
    <t>40.84 km/h</t>
  </si>
  <si>
    <t>14</t>
  </si>
  <si>
    <t>13</t>
  </si>
  <si>
    <t>ANDRE MÄGI</t>
  </si>
  <si>
    <t>2.START</t>
  </si>
  <si>
    <t>05:16,95</t>
  </si>
  <si>
    <t>22.71 km/h</t>
  </si>
  <si>
    <t>Kameron Pukka</t>
  </si>
  <si>
    <t>05:20,67</t>
  </si>
  <si>
    <t>22.45 km/h</t>
  </si>
  <si>
    <t>Sergo Miljan</t>
  </si>
  <si>
    <t>06:31,07</t>
  </si>
  <si>
    <t>18.41 km/h</t>
  </si>
  <si>
    <t>Ats Kristjan Kasemägi</t>
  </si>
  <si>
    <t>06:40,87</t>
  </si>
  <si>
    <t>17.96 km/h</t>
  </si>
  <si>
    <t>Karl Lehis</t>
  </si>
  <si>
    <t>06:55,39</t>
  </si>
  <si>
    <t>17.33 km/h</t>
  </si>
  <si>
    <t>07:31,01</t>
  </si>
  <si>
    <t>15.96 km/h</t>
  </si>
  <si>
    <t>Õnnela Rodendau</t>
  </si>
  <si>
    <t>05:16,74</t>
  </si>
  <si>
    <t>Karolin Surva</t>
  </si>
  <si>
    <t>05:41,03</t>
  </si>
  <si>
    <t>21.11 km/h</t>
  </si>
  <si>
    <t>Mairit Kaarjärv</t>
  </si>
  <si>
    <t>06:20,60</t>
  </si>
  <si>
    <t>18.91 km/h</t>
  </si>
  <si>
    <t>3.START</t>
  </si>
  <si>
    <t>Teet Kallakmaa</t>
  </si>
  <si>
    <t>13:40,56</t>
  </si>
  <si>
    <t>04:19,26</t>
  </si>
  <si>
    <t>09:06,35</t>
  </si>
  <si>
    <t>04:34,20</t>
  </si>
  <si>
    <t>Peeter Puhke</t>
  </si>
  <si>
    <t>14:10,98</t>
  </si>
  <si>
    <t>19.50 km/h</t>
  </si>
  <si>
    <t>04:16,26</t>
  </si>
  <si>
    <t>09:14,61</t>
  </si>
  <si>
    <t>04:56,36</t>
  </si>
  <si>
    <t>Ahto Matvejev</t>
  </si>
  <si>
    <t>15:53,78</t>
  </si>
  <si>
    <t>17.26 km/h</t>
  </si>
  <si>
    <t>04:56,95</t>
  </si>
  <si>
    <t>10:34,47</t>
  </si>
  <si>
    <t>05:19,31</t>
  </si>
  <si>
    <t>Vladimir Pennert</t>
  </si>
  <si>
    <t>16:12,96</t>
  </si>
  <si>
    <t>17.02 km/h</t>
  </si>
  <si>
    <t>04:56,00</t>
  </si>
  <si>
    <t>10:33,85</t>
  </si>
  <si>
    <t>05:39,10</t>
  </si>
  <si>
    <t>Jana Matvejeva</t>
  </si>
  <si>
    <t>15:44,38</t>
  </si>
  <si>
    <t>17.52 km/h</t>
  </si>
  <si>
    <t>04:48,23</t>
  </si>
  <si>
    <t>10:13,86</t>
  </si>
  <si>
    <t>05:30,51</t>
  </si>
  <si>
    <t>Tiia Riis</t>
  </si>
  <si>
    <t>18:24,46</t>
  </si>
  <si>
    <t>14.98 km/h</t>
  </si>
  <si>
    <t>05:36,63</t>
  </si>
  <si>
    <t>11:58,57</t>
  </si>
  <si>
    <t>06:25,88</t>
  </si>
  <si>
    <t>Jaanika Rohula</t>
  </si>
  <si>
    <t>20:35,36</t>
  </si>
  <si>
    <t>13.38 km/h</t>
  </si>
  <si>
    <t>06:18,94</t>
  </si>
  <si>
    <t>13:32,02</t>
  </si>
  <si>
    <t>07:03,34</t>
  </si>
  <si>
    <t>21:10,85</t>
  </si>
  <si>
    <t>13.31 km/h</t>
  </si>
  <si>
    <t>06:23,85</t>
  </si>
  <si>
    <t>13:45,91</t>
  </si>
  <si>
    <t>07:24,94</t>
  </si>
  <si>
    <t>Kren Kask</t>
  </si>
  <si>
    <t>13:24,36</t>
  </si>
  <si>
    <t>20.71 km/h</t>
  </si>
  <si>
    <t>03:58,60</t>
  </si>
  <si>
    <t>04:46,70</t>
  </si>
  <si>
    <t>Kevin Saal</t>
  </si>
  <si>
    <t>Viko</t>
  </si>
  <si>
    <t>14:03,68</t>
  </si>
  <si>
    <t>19.59 km/h</t>
  </si>
  <si>
    <t>04:18,56</t>
  </si>
  <si>
    <t>09:14,05</t>
  </si>
  <si>
    <t>04:49,63</t>
  </si>
  <si>
    <t>Oskar Kontus</t>
  </si>
  <si>
    <t>14:10,19</t>
  </si>
  <si>
    <t>19.49 km/h</t>
  </si>
  <si>
    <t>04:17,76</t>
  </si>
  <si>
    <t>09:13,51</t>
  </si>
  <si>
    <t>04:56,68</t>
  </si>
  <si>
    <t>Kert Järva</t>
  </si>
  <si>
    <t>15:13,42</t>
  </si>
  <si>
    <t>18.26 km/h</t>
  </si>
  <si>
    <t>04:29,23</t>
  </si>
  <si>
    <t>09:53,88</t>
  </si>
  <si>
    <t>05:19,54</t>
  </si>
  <si>
    <t>Kevin Longe</t>
  </si>
  <si>
    <t>17:51,80</t>
  </si>
  <si>
    <t>15.33 km/h</t>
  </si>
  <si>
    <t>05:36,67</t>
  </si>
  <si>
    <t>11:42,53</t>
  </si>
  <si>
    <t>06:09,26</t>
  </si>
  <si>
    <t>KEVIN SAAL</t>
  </si>
  <si>
    <t>KEVIN LONGE</t>
  </si>
  <si>
    <t>VIKO</t>
  </si>
  <si>
    <t>4.START</t>
  </si>
  <si>
    <t>Sander Saar</t>
  </si>
  <si>
    <t>20:40,12</t>
  </si>
  <si>
    <t>29.02 km/h</t>
  </si>
  <si>
    <t>03:44,08</t>
  </si>
  <si>
    <t>04:23,25</t>
  </si>
  <si>
    <t>04:18,47</t>
  </si>
  <si>
    <t>04:02,99</t>
  </si>
  <si>
    <t>04:11,32</t>
  </si>
  <si>
    <t>Karl Arnold Vendelin</t>
  </si>
  <si>
    <t>20:52,65</t>
  </si>
  <si>
    <t>28.73 km/h</t>
  </si>
  <si>
    <t>03:43,64</t>
  </si>
  <si>
    <t>04:20,58</t>
  </si>
  <si>
    <t>04:03,43</t>
  </si>
  <si>
    <t>04:21,74</t>
  </si>
  <si>
    <t>Rain Kuresoo</t>
  </si>
  <si>
    <t>21:16,15</t>
  </si>
  <si>
    <t>28.20 km/h</t>
  </si>
  <si>
    <t>03:44,44</t>
  </si>
  <si>
    <t>04:23,28</t>
  </si>
  <si>
    <t>04:18,44</t>
  </si>
  <si>
    <t>04:22,57</t>
  </si>
  <si>
    <t>04:27,40</t>
  </si>
  <si>
    <t>Janek Maidla</t>
  </si>
  <si>
    <t>Velo Clubbers</t>
  </si>
  <si>
    <t>21:17,69</t>
  </si>
  <si>
    <t>28.17 km/h</t>
  </si>
  <si>
    <t>03:50,71</t>
  </si>
  <si>
    <t>04:17,31</t>
  </si>
  <si>
    <t>04:20,21</t>
  </si>
  <si>
    <t>04:21,55</t>
  </si>
  <si>
    <t>04:27,89</t>
  </si>
  <si>
    <t>Kalev Peil</t>
  </si>
  <si>
    <t>22:40,73</t>
  </si>
  <si>
    <t>26.45 km/h</t>
  </si>
  <si>
    <t>03:59,87</t>
  </si>
  <si>
    <t>04:43,14</t>
  </si>
  <si>
    <t>04:37,97</t>
  </si>
  <si>
    <t>04:45,57</t>
  </si>
  <si>
    <t>04:34,14</t>
  </si>
  <si>
    <t>24:06,79</t>
  </si>
  <si>
    <t>24.88 km/h</t>
  </si>
  <si>
    <t>04:28,64</t>
  </si>
  <si>
    <t>05:01,61</t>
  </si>
  <si>
    <t>04:51,20</t>
  </si>
  <si>
    <t>04:52,70</t>
  </si>
  <si>
    <t>04:52,63</t>
  </si>
  <si>
    <t>Jaanus Nõmmik</t>
  </si>
  <si>
    <t>24:07,22</t>
  </si>
  <si>
    <t>24.87 km/h</t>
  </si>
  <si>
    <t>04:28,19</t>
  </si>
  <si>
    <t>05:01,53</t>
  </si>
  <si>
    <t>04:47,03</t>
  </si>
  <si>
    <t>04:57,73</t>
  </si>
  <si>
    <t>04:52,72</t>
  </si>
  <si>
    <t>Ruve Reinaste</t>
  </si>
  <si>
    <t>25:25,05</t>
  </si>
  <si>
    <t>23.60 km/h</t>
  </si>
  <si>
    <t>04:41,40</t>
  </si>
  <si>
    <t>05:02,78</t>
  </si>
  <si>
    <t>05:03,59</t>
  </si>
  <si>
    <t>05:12,56</t>
  </si>
  <si>
    <t>05:24,71</t>
  </si>
  <si>
    <t>Lasse Randmaa</t>
  </si>
  <si>
    <t>25:45,07</t>
  </si>
  <si>
    <t>23.29 km/h</t>
  </si>
  <si>
    <t>04:43,57</t>
  </si>
  <si>
    <t>05:15,26</t>
  </si>
  <si>
    <t>05:19,18</t>
  </si>
  <si>
    <t>05:09,14</t>
  </si>
  <si>
    <t>05:17,91</t>
  </si>
  <si>
    <t>Aivar Lagenõmm</t>
  </si>
  <si>
    <t>22:11,23</t>
  </si>
  <si>
    <t>27.04 km/h</t>
  </si>
  <si>
    <t>03:49,69</t>
  </si>
  <si>
    <t>04:30,33</t>
  </si>
  <si>
    <t>04:35,74</t>
  </si>
  <si>
    <t>04:35,53</t>
  </si>
  <si>
    <t>04:39,93</t>
  </si>
  <si>
    <t>Tarmo Ennok</t>
  </si>
  <si>
    <t>22:26,32</t>
  </si>
  <si>
    <t>26.73 km/h</t>
  </si>
  <si>
    <t>03:55,10</t>
  </si>
  <si>
    <t>04:35,85</t>
  </si>
  <si>
    <t>04:35,25</t>
  </si>
  <si>
    <t>04:36,98</t>
  </si>
  <si>
    <t>Hannes Meimre</t>
  </si>
  <si>
    <t>22:36,49</t>
  </si>
  <si>
    <t>26.53 km/h</t>
  </si>
  <si>
    <t>04:00,31</t>
  </si>
  <si>
    <t>04:42,97</t>
  </si>
  <si>
    <t>04:39,34</t>
  </si>
  <si>
    <t>04:43,40</t>
  </si>
  <si>
    <t>04:30,45</t>
  </si>
  <si>
    <t>Kalle Piiroja</t>
  </si>
  <si>
    <t>24:09,90</t>
  </si>
  <si>
    <t>24.82 km/h</t>
  </si>
  <si>
    <t>04:57,48</t>
  </si>
  <si>
    <t>04:58,19</t>
  </si>
  <si>
    <t>04:49,21</t>
  </si>
  <si>
    <t>04:49,75</t>
  </si>
  <si>
    <t>24:25,79</t>
  </si>
  <si>
    <t>24.56 km/h</t>
  </si>
  <si>
    <t>04:37,10</t>
  </si>
  <si>
    <t>04:58,43</t>
  </si>
  <si>
    <t>04:58,20</t>
  </si>
  <si>
    <t>04:58,87</t>
  </si>
  <si>
    <t>04:53,18</t>
  </si>
  <si>
    <t>Ivo Mölder</t>
  </si>
  <si>
    <t>24:36,79</t>
  </si>
  <si>
    <t>24.37 km/h</t>
  </si>
  <si>
    <t>04:27,83</t>
  </si>
  <si>
    <t>05:01,54</t>
  </si>
  <si>
    <t>04:58,66</t>
  </si>
  <si>
    <t>05:01,46</t>
  </si>
  <si>
    <t>05:07,29</t>
  </si>
  <si>
    <t>Ago Pukspuu</t>
  </si>
  <si>
    <t>31:48,15</t>
  </si>
  <si>
    <t>18.86 km/h</t>
  </si>
  <si>
    <t>05:30,01</t>
  </si>
  <si>
    <t>06:24,80</t>
  </si>
  <si>
    <t>06:35,91</t>
  </si>
  <si>
    <t>06:45,16</t>
  </si>
  <si>
    <t>06:32,27</t>
  </si>
  <si>
    <t>Renet Kask</t>
  </si>
  <si>
    <t>22:38,14</t>
  </si>
  <si>
    <t>26.50 km/h</t>
  </si>
  <si>
    <t>03:59,06</t>
  </si>
  <si>
    <t>04:43,34</t>
  </si>
  <si>
    <t>04:39,44</t>
  </si>
  <si>
    <t>04:43,70</t>
  </si>
  <si>
    <t>04:32,58</t>
  </si>
  <si>
    <t>Sten Lehemets</t>
  </si>
  <si>
    <t>22:52,98</t>
  </si>
  <si>
    <t>26.22 km/h</t>
  </si>
  <si>
    <t>03:59,43</t>
  </si>
  <si>
    <t>04:42,51</t>
  </si>
  <si>
    <t>04:39,39</t>
  </si>
  <si>
    <t>04:43,83</t>
  </si>
  <si>
    <t>04:47,82</t>
  </si>
  <si>
    <t>Braian Jullinen</t>
  </si>
  <si>
    <t>24:14,82</t>
  </si>
  <si>
    <t>24.74 km/h</t>
  </si>
  <si>
    <t>04:33,32</t>
  </si>
  <si>
    <t>04:58,80</t>
  </si>
  <si>
    <t>04:57,99</t>
  </si>
  <si>
    <t>05:01,02</t>
  </si>
  <si>
    <t>04:43,67</t>
  </si>
  <si>
    <t>Kaarel Rhede</t>
  </si>
  <si>
    <t>24:15,16</t>
  </si>
  <si>
    <t>24.73 km/h</t>
  </si>
  <si>
    <t>04:32,38</t>
  </si>
  <si>
    <t>04:59,03</t>
  </si>
  <si>
    <t>04:57,93</t>
  </si>
  <si>
    <t>05:01,18</t>
  </si>
  <si>
    <t>04:44,61</t>
  </si>
  <si>
    <t>Rasmus Rahuoja</t>
  </si>
  <si>
    <t>26:20,11</t>
  </si>
  <si>
    <t>22.78 km/h</t>
  </si>
  <si>
    <t>04:31,74</t>
  </si>
  <si>
    <t>05:11,63</t>
  </si>
  <si>
    <t>05:34,24</t>
  </si>
  <si>
    <t>05:16,87</t>
  </si>
  <si>
    <t>05:45,60</t>
  </si>
  <si>
    <t>Ats Uulimaa</t>
  </si>
  <si>
    <t>27:34,06</t>
  </si>
  <si>
    <t>21.76 km/h</t>
  </si>
  <si>
    <t>04:54,93</t>
  </si>
  <si>
    <t>05:33,77</t>
  </si>
  <si>
    <t>05:43,14</t>
  </si>
  <si>
    <t>05:36,85</t>
  </si>
  <si>
    <t>05:45,35</t>
  </si>
  <si>
    <t>KARL ARNOLD VENDELIN</t>
  </si>
  <si>
    <t>JANEK MAIDLA</t>
  </si>
  <si>
    <t>RUVE REINASTE</t>
  </si>
  <si>
    <t>LASSE RANDMAA</t>
  </si>
  <si>
    <t>TARMO ENNOK</t>
  </si>
  <si>
    <t>AGO PUKSPUU</t>
  </si>
  <si>
    <t>STEN LEHEMETS</t>
  </si>
  <si>
    <t>RASMUS RAHUOJA</t>
  </si>
  <si>
    <t>ATS UULIMAA</t>
  </si>
</sst>
</file>

<file path=xl/styles.xml><?xml version="1.0" encoding="utf-8"?>
<styleSheet xmlns="http://schemas.openxmlformats.org/spreadsheetml/2006/main">
  <numFmts count="1">
    <numFmt numFmtId="164" formatCode="[h]:mm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5" applyNumberFormat="0" applyAlignment="0" applyProtection="0"/>
  </cellStyleXfs>
  <cellXfs count="8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Fill="1" applyBorder="1"/>
    <xf numFmtId="164" fontId="2" fillId="0" borderId="0" xfId="0" applyNumberFormat="1" applyFont="1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16" fontId="0" fillId="0" borderId="0" xfId="0" applyNumberFormat="1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" fontId="1" fillId="0" borderId="0" xfId="0" applyNumberFormat="1" applyFont="1"/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0" borderId="5" xfId="0" applyFont="1" applyBorder="1"/>
    <xf numFmtId="47" fontId="0" fillId="0" borderId="0" xfId="0" applyNumberFormat="1"/>
    <xf numFmtId="17" fontId="0" fillId="0" borderId="0" xfId="0" applyNumberFormat="1"/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/>
    <xf numFmtId="0" fontId="1" fillId="0" borderId="5" xfId="1" applyFill="1" applyAlignment="1">
      <alignment horizontal="center"/>
    </xf>
    <xf numFmtId="0" fontId="1" fillId="0" borderId="5" xfId="1" applyAlignment="1">
      <alignment horizontal="center"/>
    </xf>
    <xf numFmtId="1" fontId="1" fillId="0" borderId="5" xfId="1" applyNumberFormat="1" applyAlignment="1">
      <alignment horizontal="center"/>
    </xf>
    <xf numFmtId="0" fontId="1" fillId="0" borderId="5" xfId="1" applyAlignment="1">
      <alignment horizontal="center" vertical="center"/>
    </xf>
    <xf numFmtId="0" fontId="1" fillId="0" borderId="5" xfId="1" quotePrefix="1" applyAlignment="1">
      <alignment horizontal="center"/>
    </xf>
    <xf numFmtId="0" fontId="1" fillId="0" borderId="5" xfId="1" quotePrefix="1" applyAlignment="1">
      <alignment horizontal="center" vertical="center"/>
    </xf>
    <xf numFmtId="0" fontId="1" fillId="0" borderId="5" xfId="1"/>
    <xf numFmtId="1" fontId="1" fillId="0" borderId="5" xfId="1" applyNumberFormat="1" applyFill="1" applyAlignment="1">
      <alignment horizontal="center"/>
    </xf>
    <xf numFmtId="0" fontId="1" fillId="0" borderId="5" xfId="1" quotePrefix="1"/>
    <xf numFmtId="164" fontId="1" fillId="0" borderId="5" xfId="1" applyNumberFormat="1" applyAlignment="1">
      <alignment horizontal="center"/>
    </xf>
    <xf numFmtId="1" fontId="1" fillId="0" borderId="5" xfId="1" applyNumberFormat="1" applyAlignment="1">
      <alignment horizontal="center" vertical="center"/>
    </xf>
    <xf numFmtId="1" fontId="1" fillId="0" borderId="5" xfId="1" applyNumberForma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1" applyBorder="1"/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0" fillId="0" borderId="0" xfId="0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quotePrefix="1" applyBorder="1" applyAlignment="1">
      <alignment horizontal="center"/>
    </xf>
    <xf numFmtId="1" fontId="1" fillId="0" borderId="4" xfId="1" applyNumberFormat="1" applyBorder="1" applyAlignment="1">
      <alignment horizontal="center"/>
    </xf>
    <xf numFmtId="0" fontId="1" fillId="3" borderId="5" xfId="0" applyFont="1" applyFill="1" applyBorder="1"/>
    <xf numFmtId="0" fontId="1" fillId="3" borderId="5" xfId="1" applyFill="1" applyAlignment="1">
      <alignment horizontal="center" vertical="center"/>
    </xf>
    <xf numFmtId="0" fontId="1" fillId="3" borderId="5" xfId="1" applyFill="1"/>
    <xf numFmtId="0" fontId="1" fillId="3" borderId="5" xfId="1" applyFill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7"/>
  <sheetViews>
    <sheetView tabSelected="1" zoomScaleNormal="100" workbookViewId="0">
      <selection activeCell="V12" sqref="V12"/>
    </sheetView>
  </sheetViews>
  <sheetFormatPr defaultRowHeight="15"/>
  <cols>
    <col min="1" max="1" width="4.7109375" customWidth="1"/>
    <col min="2" max="2" width="21.140625" customWidth="1"/>
    <col min="3" max="3" width="10.28515625" customWidth="1"/>
    <col min="4" max="4" width="13.5703125" customWidth="1"/>
    <col min="5" max="16" width="6.7109375" customWidth="1"/>
    <col min="17" max="17" width="4.7109375" customWidth="1"/>
    <col min="18" max="18" width="4.7109375" style="31" customWidth="1"/>
    <col min="19" max="19" width="4.7109375" style="50" customWidth="1"/>
    <col min="20" max="20" width="3.7109375" customWidth="1"/>
    <col min="22" max="22" width="15.7109375" customWidth="1"/>
    <col min="23" max="23" width="14.140625" customWidth="1"/>
    <col min="24" max="24" width="13.5703125" customWidth="1"/>
    <col min="25" max="25" width="4" customWidth="1"/>
    <col min="26" max="26" width="1.7109375" customWidth="1"/>
  </cols>
  <sheetData>
    <row r="1" spans="1:30" ht="18.75">
      <c r="A1" s="1" t="s">
        <v>0</v>
      </c>
      <c r="B1" s="1"/>
      <c r="C1" s="1"/>
      <c r="D1" s="1"/>
      <c r="E1" s="7"/>
      <c r="F1" s="7"/>
    </row>
    <row r="3" spans="1:30">
      <c r="C3" s="20" t="s">
        <v>218</v>
      </c>
      <c r="D3" s="21" t="s">
        <v>219</v>
      </c>
      <c r="E3" s="8"/>
      <c r="F3" s="8"/>
      <c r="H3" s="4"/>
    </row>
    <row r="4" spans="1:30">
      <c r="B4" s="29" t="s">
        <v>214</v>
      </c>
      <c r="C4" s="19">
        <v>42125</v>
      </c>
      <c r="D4" s="11">
        <v>48</v>
      </c>
      <c r="E4" s="8"/>
      <c r="F4" s="8"/>
      <c r="G4" s="3"/>
      <c r="H4" s="4"/>
    </row>
    <row r="5" spans="1:30">
      <c r="B5" s="29" t="s">
        <v>215</v>
      </c>
      <c r="C5" s="19">
        <v>42145</v>
      </c>
      <c r="D5" s="11">
        <v>51</v>
      </c>
      <c r="E5" s="8"/>
      <c r="F5" s="8"/>
      <c r="H5" s="4"/>
    </row>
    <row r="6" spans="1:30">
      <c r="B6" s="29" t="s">
        <v>217</v>
      </c>
      <c r="C6" s="19">
        <v>42173</v>
      </c>
      <c r="D6" s="11">
        <v>30</v>
      </c>
      <c r="E6" s="8"/>
      <c r="F6" s="8"/>
      <c r="H6" s="4"/>
    </row>
    <row r="7" spans="1:30">
      <c r="B7" s="29" t="s">
        <v>216</v>
      </c>
      <c r="C7" s="19">
        <v>42222</v>
      </c>
      <c r="D7" s="11">
        <v>51</v>
      </c>
    </row>
    <row r="8" spans="1:30">
      <c r="B8" s="29" t="s">
        <v>608</v>
      </c>
      <c r="C8" s="19">
        <v>42243</v>
      </c>
      <c r="D8" s="11">
        <v>59</v>
      </c>
    </row>
    <row r="9" spans="1:30">
      <c r="B9" s="14"/>
    </row>
    <row r="10" spans="1:30">
      <c r="A10" s="15" t="s">
        <v>609</v>
      </c>
      <c r="B10" s="18"/>
      <c r="C10" s="15"/>
      <c r="D10" s="15"/>
      <c r="E10" s="15"/>
      <c r="F10" s="15"/>
    </row>
    <row r="11" spans="1:30">
      <c r="A11" s="15" t="s">
        <v>610</v>
      </c>
      <c r="B11" s="18"/>
      <c r="C11" s="15"/>
      <c r="D11" s="15"/>
      <c r="E11" s="15"/>
      <c r="F11" s="15"/>
    </row>
    <row r="12" spans="1:30">
      <c r="A12" s="15" t="s">
        <v>231</v>
      </c>
      <c r="B12" s="15"/>
      <c r="C12" s="15"/>
      <c r="D12" s="15"/>
      <c r="E12" s="15"/>
      <c r="F12" s="15"/>
    </row>
    <row r="13" spans="1:30">
      <c r="A13" s="15"/>
      <c r="B13" s="15"/>
      <c r="C13" s="15"/>
      <c r="D13" s="15"/>
      <c r="E13" s="15"/>
      <c r="F13" s="15"/>
    </row>
    <row r="14" spans="1:30">
      <c r="A14" s="67" t="s">
        <v>230</v>
      </c>
      <c r="B14" s="70" t="s">
        <v>8</v>
      </c>
      <c r="C14" s="70" t="s">
        <v>221</v>
      </c>
      <c r="D14" s="70" t="s">
        <v>9</v>
      </c>
      <c r="E14" s="69" t="s">
        <v>25</v>
      </c>
      <c r="F14" s="69"/>
      <c r="G14" s="69" t="s">
        <v>220</v>
      </c>
      <c r="H14" s="69"/>
      <c r="I14" s="69" t="s">
        <v>93</v>
      </c>
      <c r="J14" s="69"/>
      <c r="K14" s="70" t="s">
        <v>197</v>
      </c>
      <c r="L14" s="70"/>
      <c r="M14" s="71" t="s">
        <v>224</v>
      </c>
      <c r="N14" s="71"/>
      <c r="O14" s="72" t="s">
        <v>611</v>
      </c>
      <c r="P14" s="67" t="s">
        <v>227</v>
      </c>
      <c r="Q14" s="68" t="s">
        <v>245</v>
      </c>
      <c r="R14" s="44"/>
      <c r="S14" s="51"/>
    </row>
    <row r="15" spans="1:30">
      <c r="A15" s="67"/>
      <c r="B15" s="70"/>
      <c r="C15" s="70"/>
      <c r="D15" s="70"/>
      <c r="E15" s="30" t="s">
        <v>222</v>
      </c>
      <c r="F15" s="30" t="s">
        <v>223</v>
      </c>
      <c r="G15" s="30" t="s">
        <v>222</v>
      </c>
      <c r="H15" s="30" t="s">
        <v>223</v>
      </c>
      <c r="I15" s="30" t="s">
        <v>222</v>
      </c>
      <c r="J15" s="30" t="s">
        <v>223</v>
      </c>
      <c r="K15" s="30" t="s">
        <v>222</v>
      </c>
      <c r="L15" s="30" t="s">
        <v>223</v>
      </c>
      <c r="M15" s="30" t="s">
        <v>222</v>
      </c>
      <c r="N15" s="30" t="s">
        <v>223</v>
      </c>
      <c r="O15" s="73"/>
      <c r="P15" s="67"/>
      <c r="Q15" s="68"/>
      <c r="R15" s="44"/>
      <c r="S15" s="51"/>
      <c r="W15" s="12"/>
      <c r="X15" s="12"/>
      <c r="Y15" s="12"/>
      <c r="Z15" s="12"/>
      <c r="AA15" s="12"/>
      <c r="AB15" s="12"/>
      <c r="AC15" s="12"/>
      <c r="AD15" s="12"/>
    </row>
    <row r="16" spans="1:30" s="31" customFormat="1">
      <c r="A16" s="32">
        <v>1</v>
      </c>
      <c r="B16" s="33" t="s">
        <v>14</v>
      </c>
      <c r="C16" s="33" t="s">
        <v>6</v>
      </c>
      <c r="D16" s="33" t="s">
        <v>16</v>
      </c>
      <c r="E16" s="33">
        <v>1</v>
      </c>
      <c r="F16" s="34">
        <v>30</v>
      </c>
      <c r="G16" s="33">
        <v>3</v>
      </c>
      <c r="H16" s="33">
        <v>25</v>
      </c>
      <c r="I16" s="33">
        <v>1</v>
      </c>
      <c r="J16" s="33">
        <v>30</v>
      </c>
      <c r="K16" s="33">
        <v>3</v>
      </c>
      <c r="L16" s="33">
        <v>25</v>
      </c>
      <c r="M16" s="33">
        <v>5</v>
      </c>
      <c r="N16" s="33">
        <v>22</v>
      </c>
      <c r="O16" s="34">
        <f>COUNTIF(F16,"&gt;0")+COUNTIF(H16,"&gt;0")+COUNTIF(J16,"&gt;0")+COUNTIF(L16,"&gt;0")+COUNTIF(N16,"&gt;0")</f>
        <v>5</v>
      </c>
      <c r="P16" s="34">
        <f>F16+H16+J16+L16+N16-MIN(F16,H16,J16,L16,N16)</f>
        <v>110</v>
      </c>
      <c r="Q16" s="60">
        <f>RANK(P16,P$16:P$33,0)</f>
        <v>1</v>
      </c>
      <c r="R16" s="45"/>
      <c r="S16" s="52"/>
      <c r="U16"/>
      <c r="V16"/>
      <c r="W16" s="12"/>
      <c r="X16" s="12"/>
      <c r="Y16" s="12"/>
      <c r="Z16" s="12"/>
      <c r="AA16"/>
      <c r="AB16"/>
      <c r="AC16" s="12"/>
      <c r="AD16" s="12"/>
    </row>
    <row r="17" spans="1:30" s="31" customFormat="1">
      <c r="A17" s="33">
        <v>2</v>
      </c>
      <c r="B17" s="33" t="s">
        <v>15</v>
      </c>
      <c r="C17" s="33" t="s">
        <v>6</v>
      </c>
      <c r="D17" s="33" t="s">
        <v>17</v>
      </c>
      <c r="E17" s="33">
        <v>2</v>
      </c>
      <c r="F17" s="34">
        <v>27</v>
      </c>
      <c r="G17" s="33" t="s">
        <v>228</v>
      </c>
      <c r="H17" s="33">
        <v>0</v>
      </c>
      <c r="I17" s="33">
        <v>2</v>
      </c>
      <c r="J17" s="33">
        <v>27</v>
      </c>
      <c r="K17" s="33">
        <v>4</v>
      </c>
      <c r="L17" s="33">
        <v>23</v>
      </c>
      <c r="M17" s="33" t="s">
        <v>228</v>
      </c>
      <c r="N17" s="33">
        <v>0</v>
      </c>
      <c r="O17" s="34">
        <f t="shared" ref="O17:O24" si="0">COUNTIF(F17,"&gt;0")+COUNTIF(H17,"&gt;0")+COUNTIF(J17,"&gt;0")+COUNTIF(L17,"&gt;0")+COUNTIF(N17,"&gt;0")</f>
        <v>3</v>
      </c>
      <c r="P17" s="34">
        <f t="shared" ref="P17:P43" si="1">F17+H17+J17+L17+N17-MIN(F17,H17,J17,L17,N17)</f>
        <v>77</v>
      </c>
      <c r="Q17" s="60">
        <v>3</v>
      </c>
      <c r="R17" s="45"/>
      <c r="S17" s="52"/>
      <c r="U17"/>
      <c r="V17"/>
      <c r="W17" s="12"/>
      <c r="X17" s="12"/>
      <c r="Y17" s="12"/>
      <c r="Z17" s="12"/>
      <c r="AA17"/>
      <c r="AB17" s="12"/>
      <c r="AC17" s="12"/>
      <c r="AD17" s="12"/>
    </row>
    <row r="18" spans="1:30" s="31" customFormat="1">
      <c r="A18" s="33">
        <v>3</v>
      </c>
      <c r="B18" s="36" t="s">
        <v>103</v>
      </c>
      <c r="C18" s="33" t="s">
        <v>6</v>
      </c>
      <c r="D18" s="33"/>
      <c r="E18" s="33" t="s">
        <v>228</v>
      </c>
      <c r="F18" s="33">
        <v>0</v>
      </c>
      <c r="G18" s="33">
        <v>1</v>
      </c>
      <c r="H18" s="33">
        <v>30</v>
      </c>
      <c r="I18" s="33" t="s">
        <v>228</v>
      </c>
      <c r="J18" s="33">
        <v>0</v>
      </c>
      <c r="K18" s="33">
        <v>2</v>
      </c>
      <c r="L18" s="33">
        <v>27</v>
      </c>
      <c r="M18" s="33">
        <v>7</v>
      </c>
      <c r="N18" s="33">
        <v>20</v>
      </c>
      <c r="O18" s="34">
        <f t="shared" si="0"/>
        <v>3</v>
      </c>
      <c r="P18" s="34">
        <f t="shared" si="1"/>
        <v>77</v>
      </c>
      <c r="Q18" s="60">
        <f t="shared" ref="Q18:Q32" si="2">RANK(P18,P$16:P$33,0)</f>
        <v>2</v>
      </c>
      <c r="R18" s="45"/>
      <c r="S18" s="52"/>
      <c r="U18"/>
      <c r="V18"/>
      <c r="W18" s="12"/>
      <c r="X18" s="12"/>
      <c r="Y18" s="12"/>
      <c r="Z18" s="12"/>
      <c r="AA18"/>
      <c r="AB18" s="12"/>
      <c r="AC18" s="12"/>
      <c r="AD18" s="12"/>
    </row>
    <row r="19" spans="1:30" s="31" customFormat="1">
      <c r="A19" s="32">
        <v>4</v>
      </c>
      <c r="B19" s="36" t="s">
        <v>225</v>
      </c>
      <c r="C19" s="33" t="s">
        <v>6</v>
      </c>
      <c r="D19" s="33"/>
      <c r="E19" s="33" t="s">
        <v>228</v>
      </c>
      <c r="F19" s="33">
        <v>0</v>
      </c>
      <c r="G19" s="33">
        <v>2</v>
      </c>
      <c r="H19" s="33">
        <v>27</v>
      </c>
      <c r="I19" s="33" t="s">
        <v>228</v>
      </c>
      <c r="J19" s="33">
        <v>0</v>
      </c>
      <c r="K19" s="33" t="s">
        <v>228</v>
      </c>
      <c r="L19" s="33">
        <v>0</v>
      </c>
      <c r="M19" s="33" t="s">
        <v>228</v>
      </c>
      <c r="N19" s="33">
        <v>0</v>
      </c>
      <c r="O19" s="34">
        <f t="shared" si="0"/>
        <v>1</v>
      </c>
      <c r="P19" s="34">
        <f t="shared" si="1"/>
        <v>27</v>
      </c>
      <c r="Q19" s="35">
        <f t="shared" si="2"/>
        <v>12</v>
      </c>
      <c r="R19" s="45"/>
      <c r="S19" s="52"/>
      <c r="T19" s="25"/>
      <c r="U19"/>
      <c r="V19"/>
      <c r="W19" s="12"/>
      <c r="X19" s="12"/>
      <c r="Y19" s="12"/>
      <c r="Z19" s="12"/>
      <c r="AA19"/>
      <c r="AB19" s="12"/>
      <c r="AC19" s="12"/>
      <c r="AD19" s="12"/>
    </row>
    <row r="20" spans="1:30" s="31" customFormat="1">
      <c r="A20" s="33">
        <v>5</v>
      </c>
      <c r="B20" s="36" t="s">
        <v>113</v>
      </c>
      <c r="C20" s="33" t="s">
        <v>6</v>
      </c>
      <c r="D20" s="33"/>
      <c r="E20" s="33" t="s">
        <v>228</v>
      </c>
      <c r="F20" s="33">
        <v>0</v>
      </c>
      <c r="G20" s="33">
        <v>4</v>
      </c>
      <c r="H20" s="33">
        <v>23</v>
      </c>
      <c r="I20" s="33" t="s">
        <v>228</v>
      </c>
      <c r="J20" s="33">
        <v>0</v>
      </c>
      <c r="K20" s="33">
        <v>1</v>
      </c>
      <c r="L20" s="33">
        <v>30</v>
      </c>
      <c r="M20" s="33">
        <v>4</v>
      </c>
      <c r="N20" s="33">
        <v>23</v>
      </c>
      <c r="O20" s="34">
        <f t="shared" si="0"/>
        <v>3</v>
      </c>
      <c r="P20" s="34">
        <f t="shared" si="1"/>
        <v>76</v>
      </c>
      <c r="Q20" s="35">
        <f t="shared" si="2"/>
        <v>4</v>
      </c>
      <c r="R20" s="45"/>
      <c r="S20" s="52"/>
      <c r="T20" s="25"/>
      <c r="U20"/>
      <c r="V20"/>
      <c r="W20" s="12"/>
      <c r="X20" s="12"/>
      <c r="Y20" s="12"/>
      <c r="Z20" s="12"/>
      <c r="AA20"/>
      <c r="AB20" s="12"/>
      <c r="AC20" s="12"/>
      <c r="AD20" s="12"/>
    </row>
    <row r="21" spans="1:30" s="31" customFormat="1">
      <c r="A21" s="33">
        <v>6</v>
      </c>
      <c r="B21" s="36" t="s">
        <v>116</v>
      </c>
      <c r="C21" s="33" t="s">
        <v>6</v>
      </c>
      <c r="D21" s="33" t="s">
        <v>16</v>
      </c>
      <c r="E21" s="33" t="s">
        <v>228</v>
      </c>
      <c r="F21" s="33">
        <v>0</v>
      </c>
      <c r="G21" s="33">
        <v>5</v>
      </c>
      <c r="H21" s="33">
        <v>22</v>
      </c>
      <c r="I21" s="33" t="s">
        <v>228</v>
      </c>
      <c r="J21" s="33">
        <v>0</v>
      </c>
      <c r="K21" s="33" t="s">
        <v>228</v>
      </c>
      <c r="L21" s="33">
        <v>0</v>
      </c>
      <c r="M21" s="33">
        <v>6</v>
      </c>
      <c r="N21" s="33">
        <v>21</v>
      </c>
      <c r="O21" s="34">
        <f t="shared" si="0"/>
        <v>2</v>
      </c>
      <c r="P21" s="34">
        <f t="shared" si="1"/>
        <v>43</v>
      </c>
      <c r="Q21" s="35">
        <f t="shared" si="2"/>
        <v>7</v>
      </c>
      <c r="R21" s="45"/>
      <c r="S21" s="52"/>
      <c r="T21" s="25"/>
      <c r="U21"/>
      <c r="V21"/>
      <c r="W21" s="12"/>
      <c r="X21" s="12"/>
      <c r="Y21" s="12"/>
      <c r="Z21" s="12"/>
      <c r="AA21"/>
      <c r="AB21" s="12"/>
      <c r="AC21" s="12"/>
      <c r="AD21" s="12"/>
    </row>
    <row r="22" spans="1:30" s="31" customFormat="1">
      <c r="A22" s="32">
        <v>7</v>
      </c>
      <c r="B22" s="36" t="s">
        <v>226</v>
      </c>
      <c r="C22" s="33" t="s">
        <v>6</v>
      </c>
      <c r="D22" s="33"/>
      <c r="E22" s="33" t="s">
        <v>228</v>
      </c>
      <c r="F22" s="33">
        <v>0</v>
      </c>
      <c r="G22" s="33">
        <v>6</v>
      </c>
      <c r="H22" s="33">
        <v>21</v>
      </c>
      <c r="I22" s="33" t="s">
        <v>228</v>
      </c>
      <c r="J22" s="33">
        <v>0</v>
      </c>
      <c r="K22" s="33" t="s">
        <v>228</v>
      </c>
      <c r="L22" s="33">
        <v>0</v>
      </c>
      <c r="M22" s="33">
        <v>8</v>
      </c>
      <c r="N22" s="33">
        <v>19</v>
      </c>
      <c r="O22" s="34">
        <f t="shared" si="0"/>
        <v>2</v>
      </c>
      <c r="P22" s="34">
        <f t="shared" si="1"/>
        <v>40</v>
      </c>
      <c r="Q22" s="35">
        <f t="shared" si="2"/>
        <v>8</v>
      </c>
      <c r="R22" s="45"/>
      <c r="S22" s="52"/>
      <c r="T22" s="25"/>
      <c r="U22"/>
      <c r="V22"/>
      <c r="W22" s="12"/>
      <c r="X22" s="12"/>
      <c r="Y22" s="12"/>
      <c r="Z22" s="12"/>
      <c r="AA22"/>
      <c r="AB22" s="12"/>
      <c r="AC22" s="12"/>
      <c r="AD22" s="12"/>
    </row>
    <row r="23" spans="1:30" s="31" customFormat="1">
      <c r="A23" s="33">
        <v>8</v>
      </c>
      <c r="B23" s="36" t="s">
        <v>123</v>
      </c>
      <c r="C23" s="33" t="s">
        <v>6</v>
      </c>
      <c r="D23" s="33"/>
      <c r="E23" s="33" t="s">
        <v>228</v>
      </c>
      <c r="F23" s="33">
        <v>0</v>
      </c>
      <c r="G23" s="33">
        <v>7</v>
      </c>
      <c r="H23" s="33">
        <v>20</v>
      </c>
      <c r="I23" s="33" t="s">
        <v>228</v>
      </c>
      <c r="J23" s="33">
        <v>0</v>
      </c>
      <c r="K23" s="33" t="s">
        <v>228</v>
      </c>
      <c r="L23" s="33">
        <v>0</v>
      </c>
      <c r="M23" s="33">
        <v>14</v>
      </c>
      <c r="N23" s="33">
        <v>13</v>
      </c>
      <c r="O23" s="34">
        <f t="shared" si="0"/>
        <v>2</v>
      </c>
      <c r="P23" s="34">
        <f t="shared" si="1"/>
        <v>33</v>
      </c>
      <c r="Q23" s="35">
        <f t="shared" si="2"/>
        <v>10</v>
      </c>
      <c r="R23" s="45"/>
      <c r="S23" s="52"/>
      <c r="T23" s="25"/>
      <c r="U23"/>
      <c r="V23"/>
      <c r="W23" s="12"/>
      <c r="X23" s="12"/>
      <c r="Y23" s="12"/>
      <c r="Z23" s="12"/>
      <c r="AA23"/>
      <c r="AB23" s="12"/>
      <c r="AC23" s="12"/>
      <c r="AD23" s="12"/>
    </row>
    <row r="24" spans="1:30" s="31" customFormat="1">
      <c r="A24" s="33">
        <v>9</v>
      </c>
      <c r="B24" s="36" t="s">
        <v>126</v>
      </c>
      <c r="C24" s="33" t="s">
        <v>6</v>
      </c>
      <c r="D24" s="33"/>
      <c r="E24" s="33" t="s">
        <v>228</v>
      </c>
      <c r="F24" s="33">
        <v>0</v>
      </c>
      <c r="G24" s="33">
        <v>8</v>
      </c>
      <c r="H24" s="33">
        <v>19</v>
      </c>
      <c r="I24" s="33" t="s">
        <v>228</v>
      </c>
      <c r="J24" s="33">
        <v>0</v>
      </c>
      <c r="K24" s="33">
        <v>7</v>
      </c>
      <c r="L24" s="33">
        <v>20</v>
      </c>
      <c r="M24" s="33">
        <v>13</v>
      </c>
      <c r="N24" s="33">
        <v>14</v>
      </c>
      <c r="O24" s="34">
        <f t="shared" si="0"/>
        <v>3</v>
      </c>
      <c r="P24" s="34">
        <f t="shared" si="1"/>
        <v>53</v>
      </c>
      <c r="Q24" s="35">
        <f t="shared" si="2"/>
        <v>6</v>
      </c>
      <c r="R24" s="45"/>
      <c r="S24" s="52"/>
      <c r="T24" s="25"/>
      <c r="U24"/>
      <c r="V24"/>
      <c r="W24" s="12"/>
      <c r="X24" s="12"/>
      <c r="Y24" s="12"/>
      <c r="Z24" s="12"/>
      <c r="AA24"/>
      <c r="AB24" s="12"/>
      <c r="AC24" s="12"/>
      <c r="AD24" s="12"/>
    </row>
    <row r="25" spans="1:30" s="31" customFormat="1">
      <c r="A25" s="33">
        <v>10</v>
      </c>
      <c r="B25" s="37" t="s">
        <v>257</v>
      </c>
      <c r="C25" s="33" t="s">
        <v>6</v>
      </c>
      <c r="D25" s="33"/>
      <c r="E25" s="33" t="s">
        <v>228</v>
      </c>
      <c r="F25" s="33">
        <v>0</v>
      </c>
      <c r="G25" s="33" t="s">
        <v>228</v>
      </c>
      <c r="H25" s="33">
        <v>0</v>
      </c>
      <c r="I25" s="33">
        <v>3</v>
      </c>
      <c r="J25" s="33">
        <v>25</v>
      </c>
      <c r="K25" s="33">
        <v>6</v>
      </c>
      <c r="L25" s="33">
        <v>21</v>
      </c>
      <c r="M25" s="33">
        <v>11</v>
      </c>
      <c r="N25" s="33">
        <v>16</v>
      </c>
      <c r="O25" s="34">
        <f t="shared" ref="O25:O32" si="3">COUNTIF(F25,"&gt;0")+COUNTIF(H25,"&gt;0")+COUNTIF(J25,"&gt;0")+COUNTIF(L25,"&gt;0")+COUNTIF(N25,"&gt;0")</f>
        <v>3</v>
      </c>
      <c r="P25" s="34">
        <f t="shared" ref="P25:P32" si="4">F25+H25+J25+L25+N25-MIN(F25,H25,J25,L25,N25)</f>
        <v>62</v>
      </c>
      <c r="Q25" s="35">
        <f t="shared" si="2"/>
        <v>5</v>
      </c>
      <c r="R25" s="45"/>
      <c r="S25" s="52"/>
      <c r="T25" s="25"/>
      <c r="U25"/>
      <c r="V25"/>
      <c r="W25" s="12"/>
      <c r="X25" s="12"/>
      <c r="Y25" s="12"/>
      <c r="Z25" s="12"/>
      <c r="AA25"/>
      <c r="AB25" s="12"/>
      <c r="AC25" s="12"/>
      <c r="AD25" s="12"/>
    </row>
    <row r="26" spans="1:30" s="31" customFormat="1">
      <c r="A26" s="33">
        <v>11</v>
      </c>
      <c r="B26" s="36" t="s">
        <v>594</v>
      </c>
      <c r="C26" s="33" t="s">
        <v>6</v>
      </c>
      <c r="D26" s="33" t="s">
        <v>197</v>
      </c>
      <c r="E26" s="33" t="s">
        <v>228</v>
      </c>
      <c r="F26" s="33">
        <v>0</v>
      </c>
      <c r="G26" s="33" t="s">
        <v>228</v>
      </c>
      <c r="H26" s="33">
        <v>0</v>
      </c>
      <c r="I26" s="33" t="s">
        <v>228</v>
      </c>
      <c r="J26" s="33">
        <v>0</v>
      </c>
      <c r="K26" s="33">
        <v>5</v>
      </c>
      <c r="L26" s="33">
        <v>22</v>
      </c>
      <c r="M26" s="33" t="s">
        <v>228</v>
      </c>
      <c r="N26" s="33">
        <v>0</v>
      </c>
      <c r="O26" s="34">
        <f t="shared" si="3"/>
        <v>1</v>
      </c>
      <c r="P26" s="34">
        <f t="shared" si="4"/>
        <v>22</v>
      </c>
      <c r="Q26" s="35">
        <f t="shared" si="2"/>
        <v>15</v>
      </c>
      <c r="R26" s="45"/>
      <c r="S26" s="52"/>
      <c r="T26" s="25"/>
      <c r="U26"/>
      <c r="V26"/>
      <c r="W26" s="12"/>
      <c r="X26" s="12"/>
      <c r="Y26" s="12"/>
      <c r="Z26" s="12"/>
      <c r="AA26"/>
      <c r="AB26" s="12"/>
      <c r="AC26" s="12"/>
      <c r="AD26" s="12"/>
    </row>
    <row r="27" spans="1:30" s="31" customFormat="1">
      <c r="A27" s="56">
        <v>12</v>
      </c>
      <c r="B27" s="57" t="s">
        <v>595</v>
      </c>
      <c r="C27" s="56" t="s">
        <v>6</v>
      </c>
      <c r="D27" s="56" t="s">
        <v>596</v>
      </c>
      <c r="E27" s="56" t="s">
        <v>228</v>
      </c>
      <c r="F27" s="56">
        <v>0</v>
      </c>
      <c r="G27" s="56" t="s">
        <v>228</v>
      </c>
      <c r="H27" s="56">
        <v>0</v>
      </c>
      <c r="I27" s="56" t="s">
        <v>228</v>
      </c>
      <c r="J27" s="56">
        <v>0</v>
      </c>
      <c r="K27" s="56">
        <v>8</v>
      </c>
      <c r="L27" s="56">
        <v>19</v>
      </c>
      <c r="M27" s="56">
        <v>12</v>
      </c>
      <c r="N27" s="56">
        <v>15</v>
      </c>
      <c r="O27" s="58">
        <f t="shared" si="3"/>
        <v>2</v>
      </c>
      <c r="P27" s="58">
        <f t="shared" si="4"/>
        <v>34</v>
      </c>
      <c r="Q27" s="35">
        <f t="shared" si="2"/>
        <v>9</v>
      </c>
      <c r="R27" s="45"/>
      <c r="S27" s="52"/>
      <c r="T27" s="25"/>
      <c r="U27"/>
      <c r="V27"/>
      <c r="W27" s="12"/>
      <c r="X27" s="12"/>
      <c r="Y27" s="12"/>
      <c r="Z27" s="12"/>
      <c r="AA27"/>
      <c r="AB27" s="12"/>
      <c r="AC27" s="12"/>
      <c r="AD27" s="12"/>
    </row>
    <row r="28" spans="1:30">
      <c r="A28" s="33">
        <v>13</v>
      </c>
      <c r="B28" s="36" t="s">
        <v>614</v>
      </c>
      <c r="C28" s="33" t="s">
        <v>6</v>
      </c>
      <c r="D28" s="33"/>
      <c r="E28" s="33" t="s">
        <v>228</v>
      </c>
      <c r="F28" s="33">
        <v>0</v>
      </c>
      <c r="G28" s="33" t="s">
        <v>228</v>
      </c>
      <c r="H28" s="33">
        <v>0</v>
      </c>
      <c r="I28" s="33" t="s">
        <v>228</v>
      </c>
      <c r="J28" s="33">
        <v>0</v>
      </c>
      <c r="K28" s="33" t="s">
        <v>228</v>
      </c>
      <c r="L28" s="33">
        <v>0</v>
      </c>
      <c r="M28" s="33">
        <v>2</v>
      </c>
      <c r="N28" s="33">
        <v>27</v>
      </c>
      <c r="O28" s="34">
        <f t="shared" si="3"/>
        <v>1</v>
      </c>
      <c r="P28" s="34">
        <f t="shared" si="4"/>
        <v>27</v>
      </c>
      <c r="Q28" s="35">
        <f t="shared" si="2"/>
        <v>12</v>
      </c>
      <c r="R28" s="46"/>
      <c r="S28" s="52"/>
      <c r="T28" s="25"/>
      <c r="W28" s="12"/>
      <c r="X28" s="12"/>
      <c r="Y28" s="12"/>
      <c r="Z28" s="12"/>
      <c r="AB28" s="12"/>
      <c r="AC28" s="12"/>
      <c r="AD28" s="12"/>
    </row>
    <row r="29" spans="1:30">
      <c r="A29" s="33">
        <v>14</v>
      </c>
      <c r="B29" s="36" t="s">
        <v>653</v>
      </c>
      <c r="C29" s="33" t="s">
        <v>6</v>
      </c>
      <c r="D29" s="33"/>
      <c r="E29" s="33" t="s">
        <v>228</v>
      </c>
      <c r="F29" s="33">
        <v>0</v>
      </c>
      <c r="G29" s="33" t="s">
        <v>228</v>
      </c>
      <c r="H29" s="33">
        <v>0</v>
      </c>
      <c r="I29" s="33" t="s">
        <v>228</v>
      </c>
      <c r="J29" s="33">
        <v>0</v>
      </c>
      <c r="K29" s="33" t="s">
        <v>228</v>
      </c>
      <c r="L29" s="33">
        <v>0</v>
      </c>
      <c r="M29" s="33">
        <v>3</v>
      </c>
      <c r="N29" s="33">
        <v>25</v>
      </c>
      <c r="O29" s="34">
        <f t="shared" si="3"/>
        <v>1</v>
      </c>
      <c r="P29" s="34">
        <f t="shared" si="4"/>
        <v>25</v>
      </c>
      <c r="Q29" s="35">
        <f t="shared" si="2"/>
        <v>14</v>
      </c>
      <c r="R29" s="46"/>
      <c r="S29" s="52"/>
      <c r="T29" s="25"/>
      <c r="X29" s="12"/>
      <c r="Y29" s="12"/>
      <c r="AB29" s="12"/>
    </row>
    <row r="30" spans="1:30">
      <c r="A30" s="33">
        <v>15</v>
      </c>
      <c r="B30" s="36" t="s">
        <v>654</v>
      </c>
      <c r="C30" s="33" t="s">
        <v>6</v>
      </c>
      <c r="D30" s="33"/>
      <c r="E30" s="33" t="s">
        <v>228</v>
      </c>
      <c r="F30" s="33">
        <v>0</v>
      </c>
      <c r="G30" s="33" t="s">
        <v>228</v>
      </c>
      <c r="H30" s="33">
        <v>0</v>
      </c>
      <c r="I30" s="33" t="s">
        <v>228</v>
      </c>
      <c r="J30" s="33">
        <v>0</v>
      </c>
      <c r="K30" s="33" t="s">
        <v>228</v>
      </c>
      <c r="L30" s="33">
        <v>0</v>
      </c>
      <c r="M30" s="33">
        <v>9</v>
      </c>
      <c r="N30" s="33">
        <v>18</v>
      </c>
      <c r="O30" s="34">
        <f t="shared" si="3"/>
        <v>1</v>
      </c>
      <c r="P30" s="34">
        <f t="shared" si="4"/>
        <v>18</v>
      </c>
      <c r="Q30" s="35">
        <f t="shared" si="2"/>
        <v>16</v>
      </c>
      <c r="R30" s="46"/>
      <c r="S30" s="52"/>
      <c r="T30" s="25"/>
    </row>
    <row r="31" spans="1:30">
      <c r="A31" s="33">
        <v>16</v>
      </c>
      <c r="B31" s="36" t="s">
        <v>655</v>
      </c>
      <c r="C31" s="33" t="s">
        <v>6</v>
      </c>
      <c r="D31" s="33"/>
      <c r="E31" s="33" t="s">
        <v>228</v>
      </c>
      <c r="F31" s="33">
        <v>0</v>
      </c>
      <c r="G31" s="33" t="s">
        <v>228</v>
      </c>
      <c r="H31" s="33">
        <v>0</v>
      </c>
      <c r="I31" s="33" t="s">
        <v>228</v>
      </c>
      <c r="J31" s="33">
        <v>0</v>
      </c>
      <c r="K31" s="33" t="s">
        <v>228</v>
      </c>
      <c r="L31" s="33">
        <v>0</v>
      </c>
      <c r="M31" s="33">
        <v>10</v>
      </c>
      <c r="N31" s="33">
        <v>13</v>
      </c>
      <c r="O31" s="34">
        <f t="shared" si="3"/>
        <v>1</v>
      </c>
      <c r="P31" s="34">
        <f t="shared" si="4"/>
        <v>13</v>
      </c>
      <c r="Q31" s="35">
        <f t="shared" si="2"/>
        <v>17</v>
      </c>
      <c r="R31" s="46"/>
      <c r="S31" s="52"/>
      <c r="T31" s="25"/>
    </row>
    <row r="32" spans="1:30">
      <c r="A32" s="33">
        <v>17</v>
      </c>
      <c r="B32" s="36" t="s">
        <v>662</v>
      </c>
      <c r="C32" s="33" t="s">
        <v>6</v>
      </c>
      <c r="D32" s="33"/>
      <c r="E32" s="33" t="s">
        <v>228</v>
      </c>
      <c r="F32" s="33">
        <v>0</v>
      </c>
      <c r="G32" s="33" t="s">
        <v>228</v>
      </c>
      <c r="H32" s="33">
        <v>0</v>
      </c>
      <c r="I32" s="33" t="s">
        <v>228</v>
      </c>
      <c r="J32" s="33">
        <v>0</v>
      </c>
      <c r="K32" s="33" t="s">
        <v>228</v>
      </c>
      <c r="L32" s="33">
        <v>0</v>
      </c>
      <c r="M32" s="33">
        <v>1</v>
      </c>
      <c r="N32" s="33">
        <v>30</v>
      </c>
      <c r="O32" s="34">
        <f t="shared" si="3"/>
        <v>1</v>
      </c>
      <c r="P32" s="34">
        <f t="shared" si="4"/>
        <v>30</v>
      </c>
      <c r="Q32" s="35">
        <f t="shared" si="2"/>
        <v>11</v>
      </c>
      <c r="R32" s="46"/>
      <c r="S32" s="52"/>
      <c r="T32" s="25"/>
      <c r="W32" s="12"/>
      <c r="X32" s="12"/>
      <c r="AA32" s="12"/>
      <c r="AB32" s="12"/>
    </row>
    <row r="33" spans="1:28">
      <c r="A33" s="11"/>
      <c r="B33" s="1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7"/>
      <c r="Q33" s="22"/>
      <c r="R33" s="46"/>
      <c r="S33" s="52"/>
      <c r="T33" s="25"/>
      <c r="W33" s="12"/>
      <c r="X33" s="12"/>
      <c r="AA33" s="12"/>
      <c r="AB33" s="12"/>
    </row>
    <row r="34" spans="1:28" ht="14.45" customHeight="1">
      <c r="A34" s="70" t="s">
        <v>4</v>
      </c>
      <c r="B34" s="70" t="s">
        <v>8</v>
      </c>
      <c r="C34" s="70" t="s">
        <v>221</v>
      </c>
      <c r="D34" s="70" t="s">
        <v>9</v>
      </c>
      <c r="E34" s="69" t="s">
        <v>25</v>
      </c>
      <c r="F34" s="69"/>
      <c r="G34" s="69" t="s">
        <v>220</v>
      </c>
      <c r="H34" s="69"/>
      <c r="I34" s="69" t="s">
        <v>93</v>
      </c>
      <c r="J34" s="69"/>
      <c r="K34" s="70" t="s">
        <v>197</v>
      </c>
      <c r="L34" s="70"/>
      <c r="M34" s="71" t="s">
        <v>224</v>
      </c>
      <c r="N34" s="71"/>
      <c r="O34" s="72" t="s">
        <v>611</v>
      </c>
      <c r="P34" s="67" t="s">
        <v>227</v>
      </c>
      <c r="Q34" s="68" t="s">
        <v>245</v>
      </c>
      <c r="R34" s="44"/>
      <c r="S34" s="52"/>
      <c r="T34" s="25"/>
      <c r="AA34" s="12"/>
      <c r="AB34" s="12"/>
    </row>
    <row r="35" spans="1:28">
      <c r="A35" s="70"/>
      <c r="B35" s="70"/>
      <c r="C35" s="70"/>
      <c r="D35" s="70"/>
      <c r="E35" s="16" t="s">
        <v>222</v>
      </c>
      <c r="F35" s="16" t="s">
        <v>223</v>
      </c>
      <c r="G35" s="16" t="s">
        <v>222</v>
      </c>
      <c r="H35" s="16" t="s">
        <v>223</v>
      </c>
      <c r="I35" s="16" t="s">
        <v>222</v>
      </c>
      <c r="J35" s="16" t="s">
        <v>223</v>
      </c>
      <c r="K35" s="16" t="s">
        <v>222</v>
      </c>
      <c r="L35" s="16" t="s">
        <v>223</v>
      </c>
      <c r="M35" s="16" t="s">
        <v>222</v>
      </c>
      <c r="N35" s="16" t="s">
        <v>223</v>
      </c>
      <c r="O35" s="73"/>
      <c r="P35" s="67"/>
      <c r="Q35" s="68"/>
      <c r="R35" s="44"/>
      <c r="S35" s="52"/>
      <c r="T35" s="25"/>
      <c r="W35" s="12"/>
      <c r="X35" s="12"/>
      <c r="Y35" s="12"/>
      <c r="Z35" s="12"/>
      <c r="AA35" s="12"/>
      <c r="AB35" s="12"/>
    </row>
    <row r="36" spans="1:28">
      <c r="A36" s="33">
        <v>1</v>
      </c>
      <c r="B36" s="33" t="s">
        <v>20</v>
      </c>
      <c r="C36" s="33" t="s">
        <v>18</v>
      </c>
      <c r="D36" s="33" t="s">
        <v>24</v>
      </c>
      <c r="E36" s="33">
        <v>1</v>
      </c>
      <c r="F36" s="33">
        <v>30</v>
      </c>
      <c r="G36" s="33">
        <v>1</v>
      </c>
      <c r="H36" s="33">
        <v>30</v>
      </c>
      <c r="I36" s="33">
        <v>1</v>
      </c>
      <c r="J36" s="33">
        <v>30</v>
      </c>
      <c r="K36" s="33">
        <v>1</v>
      </c>
      <c r="L36" s="33">
        <v>30</v>
      </c>
      <c r="M36" s="33">
        <v>2</v>
      </c>
      <c r="N36" s="33">
        <v>27</v>
      </c>
      <c r="O36" s="34">
        <f>COUNTIF(F36,"&gt;0")+COUNTIF(H36,"&gt;0")+COUNTIF(J36,"&gt;0")+COUNTIF(L36,"&gt;0")+COUNTIF(N36,"&gt;0")</f>
        <v>5</v>
      </c>
      <c r="P36" s="34">
        <f t="shared" si="1"/>
        <v>120</v>
      </c>
      <c r="Q36" s="61">
        <f>RANK(P36,P$36:P$45,0)</f>
        <v>1</v>
      </c>
      <c r="R36" s="47"/>
      <c r="W36" s="12"/>
      <c r="X36" s="12"/>
      <c r="Y36" s="12"/>
      <c r="Z36" s="12"/>
      <c r="AA36" s="12"/>
      <c r="AB36" s="12"/>
    </row>
    <row r="37" spans="1:28">
      <c r="A37" s="33">
        <v>2</v>
      </c>
      <c r="B37" s="33" t="s">
        <v>21</v>
      </c>
      <c r="C37" s="33" t="s">
        <v>18</v>
      </c>
      <c r="D37" s="33" t="s">
        <v>25</v>
      </c>
      <c r="E37" s="33">
        <v>2</v>
      </c>
      <c r="F37" s="33">
        <v>27</v>
      </c>
      <c r="G37" s="33" t="s">
        <v>228</v>
      </c>
      <c r="H37" s="33">
        <v>0</v>
      </c>
      <c r="I37" s="33" t="s">
        <v>228</v>
      </c>
      <c r="J37" s="33">
        <v>0</v>
      </c>
      <c r="K37" s="33" t="s">
        <v>228</v>
      </c>
      <c r="L37" s="33">
        <v>0</v>
      </c>
      <c r="M37" s="33" t="s">
        <v>228</v>
      </c>
      <c r="N37" s="33">
        <v>0</v>
      </c>
      <c r="O37" s="34">
        <f t="shared" ref="O37:O43" si="5">COUNTIF(F37,"&gt;0")+COUNTIF(H37,"&gt;0")+COUNTIF(J37,"&gt;0")+COUNTIF(L37,"&gt;0")+COUNTIF(N37,"&gt;0")</f>
        <v>1</v>
      </c>
      <c r="P37" s="34">
        <f t="shared" si="1"/>
        <v>27</v>
      </c>
      <c r="Q37" s="38">
        <f t="shared" ref="Q37:Q43" si="6">RANK(P37,P$36:P$45,0)</f>
        <v>7</v>
      </c>
      <c r="R37" s="47"/>
      <c r="W37" s="12"/>
      <c r="X37" s="12"/>
      <c r="Y37" s="12"/>
      <c r="Z37" s="12"/>
    </row>
    <row r="38" spans="1:28">
      <c r="A38" s="33">
        <v>3</v>
      </c>
      <c r="B38" s="33" t="s">
        <v>19</v>
      </c>
      <c r="C38" s="33" t="s">
        <v>18</v>
      </c>
      <c r="D38" s="33" t="s">
        <v>16</v>
      </c>
      <c r="E38" s="33">
        <v>3</v>
      </c>
      <c r="F38" s="33">
        <v>25</v>
      </c>
      <c r="G38" s="33" t="s">
        <v>228</v>
      </c>
      <c r="H38" s="33">
        <v>0</v>
      </c>
      <c r="I38" s="33">
        <v>2</v>
      </c>
      <c r="J38" s="33">
        <v>27</v>
      </c>
      <c r="K38" s="33">
        <v>2</v>
      </c>
      <c r="L38" s="33">
        <v>27</v>
      </c>
      <c r="M38" s="33">
        <v>4</v>
      </c>
      <c r="N38" s="33">
        <v>23</v>
      </c>
      <c r="O38" s="34">
        <f t="shared" si="5"/>
        <v>4</v>
      </c>
      <c r="P38" s="34">
        <f t="shared" si="1"/>
        <v>102</v>
      </c>
      <c r="Q38" s="61">
        <f t="shared" si="6"/>
        <v>2</v>
      </c>
      <c r="R38" s="47"/>
      <c r="S38" s="53"/>
      <c r="W38" s="12"/>
      <c r="X38" s="12"/>
      <c r="Y38" s="12"/>
      <c r="Z38" s="12"/>
      <c r="AA38" s="12"/>
      <c r="AB38" s="12"/>
    </row>
    <row r="39" spans="1:28">
      <c r="A39" s="33">
        <v>4</v>
      </c>
      <c r="B39" s="33" t="s">
        <v>23</v>
      </c>
      <c r="C39" s="33" t="s">
        <v>18</v>
      </c>
      <c r="D39" s="33" t="s">
        <v>16</v>
      </c>
      <c r="E39" s="33">
        <v>4</v>
      </c>
      <c r="F39" s="33">
        <v>23</v>
      </c>
      <c r="G39" s="33">
        <v>4</v>
      </c>
      <c r="H39" s="33">
        <v>23</v>
      </c>
      <c r="I39" s="33">
        <v>3</v>
      </c>
      <c r="J39" s="33">
        <v>25</v>
      </c>
      <c r="K39" s="33">
        <v>4</v>
      </c>
      <c r="L39" s="33">
        <v>23</v>
      </c>
      <c r="M39" s="33">
        <v>5</v>
      </c>
      <c r="N39" s="33">
        <v>22</v>
      </c>
      <c r="O39" s="34">
        <f t="shared" si="5"/>
        <v>5</v>
      </c>
      <c r="P39" s="34">
        <f t="shared" si="1"/>
        <v>94</v>
      </c>
      <c r="Q39" s="61">
        <f t="shared" si="6"/>
        <v>3</v>
      </c>
      <c r="R39" s="47"/>
      <c r="S39" s="53"/>
      <c r="W39" s="12"/>
      <c r="X39" s="12"/>
      <c r="Y39" s="12"/>
      <c r="Z39" s="12"/>
      <c r="AA39" s="12"/>
      <c r="AB39" s="12"/>
    </row>
    <row r="40" spans="1:28">
      <c r="A40" s="33">
        <v>5</v>
      </c>
      <c r="B40" s="33" t="s">
        <v>22</v>
      </c>
      <c r="C40" s="33" t="s">
        <v>18</v>
      </c>
      <c r="D40" s="33" t="s">
        <v>25</v>
      </c>
      <c r="E40" s="33">
        <v>5</v>
      </c>
      <c r="F40" s="33">
        <v>22</v>
      </c>
      <c r="G40" s="33" t="s">
        <v>228</v>
      </c>
      <c r="H40" s="33">
        <v>0</v>
      </c>
      <c r="I40" s="33" t="s">
        <v>228</v>
      </c>
      <c r="J40" s="33">
        <v>0</v>
      </c>
      <c r="K40" s="33" t="s">
        <v>228</v>
      </c>
      <c r="L40" s="33">
        <v>0</v>
      </c>
      <c r="M40" s="33" t="s">
        <v>228</v>
      </c>
      <c r="N40" s="33">
        <v>0</v>
      </c>
      <c r="O40" s="34">
        <f t="shared" si="5"/>
        <v>1</v>
      </c>
      <c r="P40" s="34">
        <f t="shared" si="1"/>
        <v>22</v>
      </c>
      <c r="Q40" s="38">
        <f t="shared" si="6"/>
        <v>8</v>
      </c>
      <c r="R40" s="47"/>
      <c r="S40" s="53"/>
      <c r="W40" s="12"/>
      <c r="X40" s="12"/>
      <c r="Y40" s="12"/>
      <c r="Z40" s="12"/>
      <c r="AA40" s="12"/>
      <c r="AB40" s="12"/>
    </row>
    <row r="41" spans="1:28">
      <c r="A41" s="33">
        <v>6</v>
      </c>
      <c r="B41" s="33" t="s">
        <v>229</v>
      </c>
      <c r="C41" s="33" t="s">
        <v>18</v>
      </c>
      <c r="D41" s="33"/>
      <c r="E41" s="33" t="s">
        <v>228</v>
      </c>
      <c r="F41" s="33">
        <v>0</v>
      </c>
      <c r="G41" s="33">
        <v>2</v>
      </c>
      <c r="H41" s="33">
        <v>27</v>
      </c>
      <c r="I41" s="33" t="s">
        <v>228</v>
      </c>
      <c r="J41" s="33">
        <v>0</v>
      </c>
      <c r="K41" s="33" t="s">
        <v>228</v>
      </c>
      <c r="L41" s="33">
        <v>0</v>
      </c>
      <c r="M41" s="33">
        <v>1</v>
      </c>
      <c r="N41" s="33">
        <v>30</v>
      </c>
      <c r="O41" s="34">
        <f t="shared" si="5"/>
        <v>2</v>
      </c>
      <c r="P41" s="34">
        <f t="shared" si="1"/>
        <v>57</v>
      </c>
      <c r="Q41" s="38">
        <f t="shared" si="6"/>
        <v>4</v>
      </c>
      <c r="R41" s="47"/>
      <c r="S41" s="53"/>
      <c r="W41" s="12"/>
      <c r="X41" s="12"/>
      <c r="Y41" s="12"/>
      <c r="Z41" s="12"/>
    </row>
    <row r="42" spans="1:28">
      <c r="A42" s="33">
        <v>7</v>
      </c>
      <c r="B42" s="33" t="s">
        <v>142</v>
      </c>
      <c r="C42" s="33" t="s">
        <v>18</v>
      </c>
      <c r="D42" s="33"/>
      <c r="E42" s="33" t="s">
        <v>228</v>
      </c>
      <c r="F42" s="33">
        <v>0</v>
      </c>
      <c r="G42" s="33">
        <v>3</v>
      </c>
      <c r="H42" s="33">
        <v>25</v>
      </c>
      <c r="I42" s="33" t="s">
        <v>228</v>
      </c>
      <c r="J42" s="33">
        <v>0</v>
      </c>
      <c r="K42" s="33" t="s">
        <v>228</v>
      </c>
      <c r="L42" s="33">
        <v>0</v>
      </c>
      <c r="M42" s="33">
        <v>3</v>
      </c>
      <c r="N42" s="33">
        <v>25</v>
      </c>
      <c r="O42" s="34">
        <f t="shared" si="5"/>
        <v>2</v>
      </c>
      <c r="P42" s="34">
        <f t="shared" si="1"/>
        <v>50</v>
      </c>
      <c r="Q42" s="38">
        <f t="shared" si="6"/>
        <v>5</v>
      </c>
      <c r="R42" s="47"/>
      <c r="S42" s="53"/>
      <c r="W42" s="12"/>
      <c r="X42" s="12"/>
      <c r="Y42" s="12"/>
      <c r="Z42" s="12"/>
    </row>
    <row r="43" spans="1:28">
      <c r="A43" s="33">
        <v>8</v>
      </c>
      <c r="B43" s="33" t="s">
        <v>597</v>
      </c>
      <c r="C43" s="33" t="s">
        <v>18</v>
      </c>
      <c r="D43" s="33" t="s">
        <v>598</v>
      </c>
      <c r="E43" s="33" t="s">
        <v>228</v>
      </c>
      <c r="F43" s="33">
        <v>0</v>
      </c>
      <c r="G43" s="33" t="s">
        <v>228</v>
      </c>
      <c r="H43" s="33">
        <v>0</v>
      </c>
      <c r="I43" s="33" t="s">
        <v>228</v>
      </c>
      <c r="J43" s="33">
        <v>0</v>
      </c>
      <c r="K43" s="33">
        <v>3</v>
      </c>
      <c r="L43" s="33">
        <v>25</v>
      </c>
      <c r="M43" s="33">
        <v>6</v>
      </c>
      <c r="N43" s="33">
        <v>21</v>
      </c>
      <c r="O43" s="34">
        <f t="shared" si="5"/>
        <v>2</v>
      </c>
      <c r="P43" s="34">
        <f t="shared" si="1"/>
        <v>46</v>
      </c>
      <c r="Q43" s="38">
        <f t="shared" si="6"/>
        <v>6</v>
      </c>
      <c r="R43" s="47"/>
      <c r="S43" s="53"/>
      <c r="W43" s="12"/>
      <c r="X43" s="12"/>
      <c r="Y43" s="12"/>
      <c r="Z43" s="12"/>
    </row>
    <row r="44" spans="1:28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7"/>
      <c r="P44" s="11"/>
      <c r="Q44" s="11"/>
      <c r="R44" s="48"/>
      <c r="S44" s="54"/>
    </row>
    <row r="45" spans="1:28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48"/>
      <c r="S45" s="54"/>
      <c r="W45" s="12"/>
      <c r="X45" s="12"/>
      <c r="Y45" s="12"/>
      <c r="Z45" s="12"/>
    </row>
    <row r="46" spans="1:28" ht="14.45" customHeight="1">
      <c r="A46" s="70" t="s">
        <v>4</v>
      </c>
      <c r="B46" s="70" t="s">
        <v>8</v>
      </c>
      <c r="C46" s="70" t="s">
        <v>221</v>
      </c>
      <c r="D46" s="70" t="s">
        <v>9</v>
      </c>
      <c r="E46" s="69" t="s">
        <v>25</v>
      </c>
      <c r="F46" s="69"/>
      <c r="G46" s="69" t="s">
        <v>220</v>
      </c>
      <c r="H46" s="69"/>
      <c r="I46" s="69" t="s">
        <v>93</v>
      </c>
      <c r="J46" s="69"/>
      <c r="K46" s="70" t="s">
        <v>197</v>
      </c>
      <c r="L46" s="70"/>
      <c r="M46" s="71" t="s">
        <v>224</v>
      </c>
      <c r="N46" s="71"/>
      <c r="O46" s="72" t="s">
        <v>611</v>
      </c>
      <c r="P46" s="67" t="s">
        <v>227</v>
      </c>
      <c r="Q46" s="68" t="s">
        <v>245</v>
      </c>
      <c r="R46" s="44"/>
      <c r="S46" s="51"/>
      <c r="W46" s="12"/>
      <c r="X46" s="12"/>
      <c r="Y46" s="12"/>
      <c r="Z46" s="12"/>
    </row>
    <row r="47" spans="1:28">
      <c r="A47" s="70"/>
      <c r="B47" s="70"/>
      <c r="C47" s="70"/>
      <c r="D47" s="70"/>
      <c r="E47" s="16" t="s">
        <v>222</v>
      </c>
      <c r="F47" s="16" t="s">
        <v>223</v>
      </c>
      <c r="G47" s="16" t="s">
        <v>222</v>
      </c>
      <c r="H47" s="16" t="s">
        <v>223</v>
      </c>
      <c r="I47" s="16" t="s">
        <v>222</v>
      </c>
      <c r="J47" s="16" t="s">
        <v>223</v>
      </c>
      <c r="K47" s="16" t="s">
        <v>222</v>
      </c>
      <c r="L47" s="16" t="s">
        <v>223</v>
      </c>
      <c r="M47" s="16" t="s">
        <v>222</v>
      </c>
      <c r="N47" s="16" t="s">
        <v>223</v>
      </c>
      <c r="O47" s="73"/>
      <c r="P47" s="67"/>
      <c r="Q47" s="68"/>
      <c r="R47" s="44"/>
      <c r="S47" s="51"/>
      <c r="W47" s="12"/>
      <c r="X47" s="12"/>
      <c r="Y47" s="12"/>
      <c r="Z47" s="12"/>
    </row>
    <row r="48" spans="1:28">
      <c r="A48" s="32">
        <v>1</v>
      </c>
      <c r="B48" s="32" t="s">
        <v>31</v>
      </c>
      <c r="C48" s="33" t="s">
        <v>26</v>
      </c>
      <c r="D48" s="32" t="s">
        <v>33</v>
      </c>
      <c r="E48" s="33">
        <v>1</v>
      </c>
      <c r="F48" s="34">
        <v>30</v>
      </c>
      <c r="G48" s="33">
        <v>2</v>
      </c>
      <c r="H48" s="33">
        <v>27</v>
      </c>
      <c r="I48" s="33">
        <v>1</v>
      </c>
      <c r="J48" s="33">
        <v>30</v>
      </c>
      <c r="K48" s="33">
        <v>1</v>
      </c>
      <c r="L48" s="33">
        <v>30</v>
      </c>
      <c r="M48" s="33">
        <v>1</v>
      </c>
      <c r="N48" s="33">
        <v>30</v>
      </c>
      <c r="O48" s="34">
        <f>COUNTIF(F48,"&gt;0")+COUNTIF(H48,"&gt;0")+COUNTIF(J48,"&gt;0")+COUNTIF(L48,"&gt;0")+COUNTIF(N48,"&gt;0")</f>
        <v>5</v>
      </c>
      <c r="P48" s="34">
        <f t="shared" ref="P48:P53" si="7">F48+H48+J48+L48+N48-MIN(F48,H48,J48,L48,N48)</f>
        <v>120</v>
      </c>
      <c r="Q48" s="61">
        <f>RANK(P48,P$48:P$55,0)</f>
        <v>1</v>
      </c>
      <c r="R48" s="47"/>
      <c r="S48" s="53"/>
      <c r="W48" s="12"/>
      <c r="X48" s="12"/>
      <c r="Y48" s="12"/>
      <c r="Z48" s="12"/>
    </row>
    <row r="49" spans="1:26">
      <c r="A49" s="32">
        <v>2</v>
      </c>
      <c r="B49" s="32" t="s">
        <v>30</v>
      </c>
      <c r="C49" s="33" t="s">
        <v>26</v>
      </c>
      <c r="D49" s="32" t="s">
        <v>24</v>
      </c>
      <c r="E49" s="33">
        <v>2</v>
      </c>
      <c r="F49" s="34">
        <v>27</v>
      </c>
      <c r="G49" s="33">
        <v>1</v>
      </c>
      <c r="H49" s="33">
        <v>30</v>
      </c>
      <c r="I49" s="33">
        <v>2</v>
      </c>
      <c r="J49" s="33">
        <v>27</v>
      </c>
      <c r="K49" s="33">
        <v>2</v>
      </c>
      <c r="L49" s="33">
        <v>27</v>
      </c>
      <c r="M49" s="33">
        <v>2</v>
      </c>
      <c r="N49" s="33">
        <v>27</v>
      </c>
      <c r="O49" s="34">
        <f t="shared" ref="O49:O53" si="8">COUNTIF(F49,"&gt;0")+COUNTIF(H49,"&gt;0")+COUNTIF(J49,"&gt;0")+COUNTIF(L49,"&gt;0")+COUNTIF(N49,"&gt;0")</f>
        <v>5</v>
      </c>
      <c r="P49" s="34">
        <f t="shared" si="7"/>
        <v>111</v>
      </c>
      <c r="Q49" s="61">
        <f t="shared" ref="Q49:Q53" si="9">RANK(P49,P$48:P$55,0)</f>
        <v>2</v>
      </c>
      <c r="R49" s="47"/>
      <c r="S49" s="53"/>
      <c r="W49" s="12"/>
      <c r="X49" s="12"/>
      <c r="Y49" s="12"/>
      <c r="Z49" s="12"/>
    </row>
    <row r="50" spans="1:26">
      <c r="A50" s="32">
        <v>3</v>
      </c>
      <c r="B50" s="32" t="s">
        <v>29</v>
      </c>
      <c r="C50" s="33" t="s">
        <v>26</v>
      </c>
      <c r="D50" s="32" t="s">
        <v>32</v>
      </c>
      <c r="E50" s="33">
        <v>3</v>
      </c>
      <c r="F50" s="34">
        <v>25</v>
      </c>
      <c r="G50" s="33">
        <v>3</v>
      </c>
      <c r="H50" s="33">
        <v>25</v>
      </c>
      <c r="I50" s="33">
        <v>4</v>
      </c>
      <c r="J50" s="33">
        <v>22</v>
      </c>
      <c r="K50" s="33" t="s">
        <v>228</v>
      </c>
      <c r="L50" s="33">
        <v>0</v>
      </c>
      <c r="M50" s="33" t="s">
        <v>228</v>
      </c>
      <c r="N50" s="33">
        <v>0</v>
      </c>
      <c r="O50" s="34">
        <f t="shared" si="8"/>
        <v>3</v>
      </c>
      <c r="P50" s="34">
        <f t="shared" si="7"/>
        <v>72</v>
      </c>
      <c r="Q50" s="38">
        <f t="shared" si="9"/>
        <v>5</v>
      </c>
      <c r="R50" s="47"/>
      <c r="S50" s="53"/>
      <c r="W50" s="12"/>
      <c r="X50" s="12"/>
      <c r="Y50" s="12"/>
      <c r="Z50" s="12"/>
    </row>
    <row r="51" spans="1:26">
      <c r="A51" s="32">
        <v>4</v>
      </c>
      <c r="B51" s="32" t="s">
        <v>27</v>
      </c>
      <c r="C51" s="33" t="s">
        <v>26</v>
      </c>
      <c r="D51" s="32" t="s">
        <v>32</v>
      </c>
      <c r="E51" s="33">
        <v>4</v>
      </c>
      <c r="F51" s="39">
        <v>23</v>
      </c>
      <c r="G51" s="33">
        <v>4</v>
      </c>
      <c r="H51" s="33">
        <v>23</v>
      </c>
      <c r="I51" s="33">
        <v>3</v>
      </c>
      <c r="J51" s="33">
        <v>25</v>
      </c>
      <c r="K51" s="33">
        <v>3</v>
      </c>
      <c r="L51" s="33">
        <v>25</v>
      </c>
      <c r="M51" s="33">
        <v>3</v>
      </c>
      <c r="N51" s="33">
        <v>25</v>
      </c>
      <c r="O51" s="34">
        <f t="shared" si="8"/>
        <v>5</v>
      </c>
      <c r="P51" s="34">
        <f t="shared" si="7"/>
        <v>98</v>
      </c>
      <c r="Q51" s="61">
        <f t="shared" si="9"/>
        <v>3</v>
      </c>
      <c r="R51" s="47"/>
      <c r="S51" s="53"/>
      <c r="W51" s="12"/>
      <c r="X51" s="12"/>
      <c r="Y51" s="12"/>
      <c r="Z51" s="12"/>
    </row>
    <row r="52" spans="1:26">
      <c r="A52" s="32">
        <v>5</v>
      </c>
      <c r="B52" s="32" t="s">
        <v>28</v>
      </c>
      <c r="C52" s="33" t="s">
        <v>26</v>
      </c>
      <c r="D52" s="32" t="s">
        <v>32</v>
      </c>
      <c r="E52" s="33">
        <v>5</v>
      </c>
      <c r="F52" s="39">
        <v>22</v>
      </c>
      <c r="G52" s="33">
        <v>5</v>
      </c>
      <c r="H52" s="33">
        <v>22</v>
      </c>
      <c r="I52" s="33">
        <v>5</v>
      </c>
      <c r="J52" s="33">
        <v>22</v>
      </c>
      <c r="K52" s="33">
        <v>4</v>
      </c>
      <c r="L52" s="33">
        <v>23</v>
      </c>
      <c r="M52" s="33" t="s">
        <v>228</v>
      </c>
      <c r="N52" s="33">
        <v>0</v>
      </c>
      <c r="O52" s="34">
        <f t="shared" si="8"/>
        <v>4</v>
      </c>
      <c r="P52" s="34">
        <f t="shared" si="7"/>
        <v>89</v>
      </c>
      <c r="Q52" s="38">
        <f t="shared" si="9"/>
        <v>4</v>
      </c>
      <c r="R52" s="47"/>
      <c r="S52" s="53"/>
    </row>
    <row r="53" spans="1:26">
      <c r="A53" s="33">
        <v>6</v>
      </c>
      <c r="B53" s="33" t="s">
        <v>599</v>
      </c>
      <c r="C53" s="33" t="s">
        <v>26</v>
      </c>
      <c r="D53" s="33" t="s">
        <v>17</v>
      </c>
      <c r="E53" s="33" t="s">
        <v>228</v>
      </c>
      <c r="F53" s="33">
        <v>0</v>
      </c>
      <c r="G53" s="33" t="s">
        <v>228</v>
      </c>
      <c r="H53" s="33">
        <v>0</v>
      </c>
      <c r="I53" s="33" t="s">
        <v>228</v>
      </c>
      <c r="J53" s="33">
        <v>0</v>
      </c>
      <c r="K53" s="33">
        <v>5</v>
      </c>
      <c r="L53" s="33">
        <v>22</v>
      </c>
      <c r="M53" s="33" t="s">
        <v>228</v>
      </c>
      <c r="N53" s="33">
        <v>0</v>
      </c>
      <c r="O53" s="34">
        <f t="shared" si="8"/>
        <v>1</v>
      </c>
      <c r="P53" s="34">
        <f t="shared" si="7"/>
        <v>22</v>
      </c>
      <c r="Q53" s="38">
        <f t="shared" si="9"/>
        <v>6</v>
      </c>
      <c r="R53" s="47"/>
      <c r="S53" s="53"/>
      <c r="W53" s="12"/>
      <c r="X53" s="12"/>
      <c r="Y53" s="12"/>
      <c r="Z53" s="12"/>
    </row>
    <row r="54" spans="1:26">
      <c r="C54" s="12"/>
      <c r="D54" s="12"/>
      <c r="E54" s="12"/>
      <c r="F54" s="11"/>
      <c r="G54" s="12"/>
      <c r="H54" s="13"/>
      <c r="O54" s="17"/>
      <c r="W54" s="12"/>
      <c r="X54" s="12"/>
      <c r="Y54" s="12"/>
      <c r="Z54" s="12"/>
    </row>
    <row r="55" spans="1:26">
      <c r="C55" s="12"/>
      <c r="D55" s="12"/>
      <c r="E55" s="12"/>
      <c r="F55" s="11"/>
      <c r="G55" s="12"/>
      <c r="H55" s="13"/>
      <c r="W55" s="12"/>
      <c r="X55" s="12"/>
      <c r="Y55" s="12"/>
      <c r="Z55" s="12"/>
    </row>
    <row r="56" spans="1:26" ht="14.45" customHeight="1">
      <c r="A56" s="70" t="s">
        <v>4</v>
      </c>
      <c r="B56" s="70" t="s">
        <v>8</v>
      </c>
      <c r="C56" s="70" t="s">
        <v>221</v>
      </c>
      <c r="D56" s="70" t="s">
        <v>9</v>
      </c>
      <c r="E56" s="69" t="s">
        <v>25</v>
      </c>
      <c r="F56" s="69"/>
      <c r="G56" s="69" t="s">
        <v>220</v>
      </c>
      <c r="H56" s="69"/>
      <c r="I56" s="69" t="s">
        <v>93</v>
      </c>
      <c r="J56" s="69"/>
      <c r="K56" s="70" t="s">
        <v>197</v>
      </c>
      <c r="L56" s="70"/>
      <c r="M56" s="71" t="s">
        <v>224</v>
      </c>
      <c r="N56" s="71"/>
      <c r="O56" s="72" t="s">
        <v>611</v>
      </c>
      <c r="P56" s="67" t="s">
        <v>227</v>
      </c>
      <c r="Q56" s="68" t="s">
        <v>245</v>
      </c>
      <c r="R56" s="44"/>
      <c r="S56" s="51"/>
      <c r="W56" s="12"/>
      <c r="X56" s="12"/>
      <c r="Y56" s="12"/>
      <c r="Z56" s="12"/>
    </row>
    <row r="57" spans="1:26">
      <c r="A57" s="70"/>
      <c r="B57" s="70"/>
      <c r="C57" s="70"/>
      <c r="D57" s="70"/>
      <c r="E57" s="16" t="s">
        <v>222</v>
      </c>
      <c r="F57" s="16" t="s">
        <v>223</v>
      </c>
      <c r="G57" s="16" t="s">
        <v>222</v>
      </c>
      <c r="H57" s="16" t="s">
        <v>223</v>
      </c>
      <c r="I57" s="16" t="s">
        <v>222</v>
      </c>
      <c r="J57" s="16" t="s">
        <v>223</v>
      </c>
      <c r="K57" s="16" t="s">
        <v>222</v>
      </c>
      <c r="L57" s="16" t="s">
        <v>223</v>
      </c>
      <c r="M57" s="16" t="s">
        <v>222</v>
      </c>
      <c r="N57" s="16" t="s">
        <v>223</v>
      </c>
      <c r="O57" s="73"/>
      <c r="P57" s="67"/>
      <c r="Q57" s="68"/>
      <c r="R57" s="44"/>
      <c r="S57" s="51"/>
      <c r="W57" s="12"/>
      <c r="X57" s="12"/>
      <c r="Y57" s="12"/>
      <c r="Z57" s="12"/>
    </row>
    <row r="58" spans="1:26">
      <c r="A58" s="33">
        <v>1</v>
      </c>
      <c r="B58" s="33" t="s">
        <v>39</v>
      </c>
      <c r="C58" s="33" t="s">
        <v>34</v>
      </c>
      <c r="D58" s="33" t="s">
        <v>25</v>
      </c>
      <c r="E58" s="33">
        <v>1</v>
      </c>
      <c r="F58" s="34">
        <v>30</v>
      </c>
      <c r="G58" s="33" t="s">
        <v>228</v>
      </c>
      <c r="H58" s="33">
        <v>0</v>
      </c>
      <c r="I58" s="33" t="s">
        <v>228</v>
      </c>
      <c r="J58" s="33">
        <v>0</v>
      </c>
      <c r="K58" s="33" t="s">
        <v>228</v>
      </c>
      <c r="L58" s="33">
        <v>0</v>
      </c>
      <c r="M58" s="33" t="s">
        <v>228</v>
      </c>
      <c r="N58" s="33">
        <v>0</v>
      </c>
      <c r="O58" s="34">
        <f>COUNTIF(F58,"&gt;0")+COUNTIF(H58,"&gt;0")+COUNTIF(J58,"&gt;0")+COUNTIF(L58,"&gt;0")+COUNTIF(N58,"&gt;0")</f>
        <v>1</v>
      </c>
      <c r="P58" s="34">
        <f t="shared" ref="P58:P59" si="10">F58+H58+J58+L58+N58-MIN(F58,H58,J58,L58,N58)</f>
        <v>30</v>
      </c>
      <c r="Q58" s="33">
        <f>RANK(P58,P$58:P$63,0)</f>
        <v>2</v>
      </c>
      <c r="R58" s="49"/>
      <c r="S58" s="55"/>
      <c r="W58" s="12"/>
      <c r="X58" s="12"/>
      <c r="Y58" s="12"/>
      <c r="Z58" s="12"/>
    </row>
    <row r="59" spans="1:26">
      <c r="A59" s="33">
        <v>2</v>
      </c>
      <c r="B59" s="33" t="s">
        <v>38</v>
      </c>
      <c r="C59" s="33" t="s">
        <v>34</v>
      </c>
      <c r="D59" s="33" t="s">
        <v>25</v>
      </c>
      <c r="E59" s="33">
        <v>2</v>
      </c>
      <c r="F59" s="34">
        <v>27</v>
      </c>
      <c r="G59" s="33" t="s">
        <v>228</v>
      </c>
      <c r="H59" s="33">
        <v>0</v>
      </c>
      <c r="I59" s="33" t="s">
        <v>228</v>
      </c>
      <c r="J59" s="33">
        <v>0</v>
      </c>
      <c r="K59" s="33" t="s">
        <v>228</v>
      </c>
      <c r="L59" s="33">
        <v>0</v>
      </c>
      <c r="M59" s="33" t="s">
        <v>228</v>
      </c>
      <c r="N59" s="33">
        <v>0</v>
      </c>
      <c r="O59" s="34">
        <f t="shared" ref="O59" si="11">COUNTIF(F59,"&gt;0")+COUNTIF(H59,"&gt;0")+COUNTIF(J59,"&gt;0")+COUNTIF(L59,"&gt;0")+COUNTIF(N59,"&gt;0")</f>
        <v>1</v>
      </c>
      <c r="P59" s="34">
        <f t="shared" si="10"/>
        <v>27</v>
      </c>
      <c r="Q59" s="33">
        <f>RANK(P59,P$58:P$63,0)</f>
        <v>3</v>
      </c>
      <c r="R59" s="49"/>
      <c r="S59" s="55"/>
    </row>
    <row r="60" spans="1:26">
      <c r="A60" s="33">
        <v>3</v>
      </c>
      <c r="B60" s="36" t="s">
        <v>268</v>
      </c>
      <c r="C60" s="33" t="s">
        <v>34</v>
      </c>
      <c r="D60" s="33" t="s">
        <v>216</v>
      </c>
      <c r="E60" s="33" t="s">
        <v>228</v>
      </c>
      <c r="F60" s="33">
        <v>0</v>
      </c>
      <c r="G60" s="33" t="s">
        <v>228</v>
      </c>
      <c r="H60" s="33">
        <v>0</v>
      </c>
      <c r="I60" s="33">
        <v>1</v>
      </c>
      <c r="J60" s="33">
        <v>30</v>
      </c>
      <c r="K60" s="33">
        <v>1</v>
      </c>
      <c r="L60" s="33">
        <v>30</v>
      </c>
      <c r="M60" s="33" t="s">
        <v>228</v>
      </c>
      <c r="N60" s="33">
        <v>0</v>
      </c>
      <c r="O60" s="34">
        <f t="shared" ref="O60:O61" si="12">COUNTIF(F60,"&gt;0")+COUNTIF(H60,"&gt;0")+COUNTIF(J60,"&gt;0")+COUNTIF(L60,"&gt;0")+COUNTIF(N60,"&gt;0")</f>
        <v>2</v>
      </c>
      <c r="P60" s="34">
        <f t="shared" ref="P60:P61" si="13">F60+H60+J60+L60+N60-MIN(F60,H60,J60,L60,N60)</f>
        <v>60</v>
      </c>
      <c r="Q60" s="33">
        <f>RANK(P60,P$58:P$63,0)</f>
        <v>1</v>
      </c>
      <c r="R60" s="49"/>
      <c r="S60" s="55"/>
    </row>
    <row r="61" spans="1:26">
      <c r="A61" s="33">
        <v>4</v>
      </c>
      <c r="B61" s="33" t="s">
        <v>600</v>
      </c>
      <c r="C61" s="33" t="s">
        <v>34</v>
      </c>
      <c r="D61" s="33" t="s">
        <v>24</v>
      </c>
      <c r="E61" s="33" t="s">
        <v>228</v>
      </c>
      <c r="F61" s="33">
        <v>0</v>
      </c>
      <c r="G61" s="33" t="s">
        <v>228</v>
      </c>
      <c r="H61" s="33">
        <v>0</v>
      </c>
      <c r="I61" s="33" t="s">
        <v>228</v>
      </c>
      <c r="J61" s="33">
        <v>0</v>
      </c>
      <c r="K61" s="33">
        <v>2</v>
      </c>
      <c r="L61" s="33">
        <v>27</v>
      </c>
      <c r="M61" s="33" t="s">
        <v>228</v>
      </c>
      <c r="N61" s="33">
        <v>0</v>
      </c>
      <c r="O61" s="34">
        <f t="shared" si="12"/>
        <v>1</v>
      </c>
      <c r="P61" s="34">
        <f t="shared" si="13"/>
        <v>27</v>
      </c>
      <c r="Q61" s="33">
        <f>RANK(P61,P$58:P$63,0)</f>
        <v>3</v>
      </c>
      <c r="R61" s="49"/>
      <c r="S61" s="55"/>
    </row>
    <row r="62" spans="1:2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7"/>
      <c r="P62" s="17"/>
      <c r="Q62" s="11"/>
      <c r="R62" s="48"/>
      <c r="S62" s="54"/>
    </row>
    <row r="63" spans="1:2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7"/>
      <c r="P63" s="11"/>
      <c r="Q63" s="11"/>
      <c r="R63" s="48"/>
      <c r="S63" s="54"/>
    </row>
    <row r="64" spans="1:26" ht="14.45" customHeight="1">
      <c r="A64" s="70" t="s">
        <v>4</v>
      </c>
      <c r="B64" s="70" t="s">
        <v>8</v>
      </c>
      <c r="C64" s="70" t="s">
        <v>221</v>
      </c>
      <c r="D64" s="70" t="s">
        <v>9</v>
      </c>
      <c r="E64" s="69" t="s">
        <v>25</v>
      </c>
      <c r="F64" s="69"/>
      <c r="G64" s="69" t="s">
        <v>220</v>
      </c>
      <c r="H64" s="69"/>
      <c r="I64" s="69" t="s">
        <v>93</v>
      </c>
      <c r="J64" s="69"/>
      <c r="K64" s="70" t="s">
        <v>197</v>
      </c>
      <c r="L64" s="70"/>
      <c r="M64" s="71" t="s">
        <v>224</v>
      </c>
      <c r="N64" s="71"/>
      <c r="O64" s="72" t="s">
        <v>611</v>
      </c>
      <c r="P64" s="67" t="s">
        <v>227</v>
      </c>
      <c r="Q64" s="68" t="s">
        <v>245</v>
      </c>
      <c r="R64" s="44"/>
      <c r="S64" s="51"/>
    </row>
    <row r="65" spans="1:27">
      <c r="A65" s="70"/>
      <c r="B65" s="70"/>
      <c r="C65" s="70"/>
      <c r="D65" s="70"/>
      <c r="E65" s="16" t="s">
        <v>222</v>
      </c>
      <c r="F65" s="16" t="s">
        <v>223</v>
      </c>
      <c r="G65" s="16" t="s">
        <v>222</v>
      </c>
      <c r="H65" s="16" t="s">
        <v>223</v>
      </c>
      <c r="I65" s="16" t="s">
        <v>222</v>
      </c>
      <c r="J65" s="16" t="s">
        <v>223</v>
      </c>
      <c r="K65" s="16" t="s">
        <v>222</v>
      </c>
      <c r="L65" s="16" t="s">
        <v>223</v>
      </c>
      <c r="M65" s="16" t="s">
        <v>222</v>
      </c>
      <c r="N65" s="16" t="s">
        <v>223</v>
      </c>
      <c r="O65" s="73"/>
      <c r="P65" s="67"/>
      <c r="Q65" s="68"/>
      <c r="R65" s="44"/>
      <c r="S65" s="51"/>
    </row>
    <row r="66" spans="1:27">
      <c r="A66" s="33">
        <v>1</v>
      </c>
      <c r="B66" s="33" t="s">
        <v>44</v>
      </c>
      <c r="C66" s="33" t="s">
        <v>40</v>
      </c>
      <c r="D66" s="33" t="s">
        <v>24</v>
      </c>
      <c r="E66" s="33">
        <v>1</v>
      </c>
      <c r="F66" s="33">
        <v>30</v>
      </c>
      <c r="G66" s="33">
        <v>1</v>
      </c>
      <c r="H66" s="33">
        <v>30</v>
      </c>
      <c r="I66" s="33" t="s">
        <v>228</v>
      </c>
      <c r="J66" s="32">
        <v>0</v>
      </c>
      <c r="K66" s="33">
        <v>1</v>
      </c>
      <c r="L66" s="33">
        <v>30</v>
      </c>
      <c r="M66" s="33">
        <v>1</v>
      </c>
      <c r="N66" s="33">
        <v>30</v>
      </c>
      <c r="O66" s="34">
        <f>COUNTIF(F66,"&gt;0")+COUNTIF(H66,"&gt;0")+COUNTIF(J66,"&gt;0")+COUNTIF(L66,"&gt;0")+COUNTIF(N66,"&gt;0")</f>
        <v>4</v>
      </c>
      <c r="P66" s="34">
        <f t="shared" ref="P66:P71" si="14">F66+H66+J66+L66+N66-MIN(F66,H66,J66,L66,N66)</f>
        <v>120</v>
      </c>
      <c r="Q66" s="62">
        <f t="shared" ref="Q66:Q71" si="15">RANK(P66,P$66:P$75,0)</f>
        <v>1</v>
      </c>
      <c r="R66" s="49"/>
      <c r="S66" s="55"/>
    </row>
    <row r="67" spans="1:27">
      <c r="A67" s="33">
        <v>2</v>
      </c>
      <c r="B67" s="33" t="s">
        <v>42</v>
      </c>
      <c r="C67" s="33" t="s">
        <v>40</v>
      </c>
      <c r="D67" s="33" t="s">
        <v>24</v>
      </c>
      <c r="E67" s="33">
        <v>2</v>
      </c>
      <c r="F67" s="33">
        <v>27</v>
      </c>
      <c r="G67" s="33">
        <v>2</v>
      </c>
      <c r="H67" s="33">
        <v>27</v>
      </c>
      <c r="I67" s="33">
        <v>1</v>
      </c>
      <c r="J67" s="33">
        <v>30</v>
      </c>
      <c r="K67" s="33">
        <v>2</v>
      </c>
      <c r="L67" s="33">
        <v>27</v>
      </c>
      <c r="M67" s="33">
        <v>3</v>
      </c>
      <c r="N67" s="33">
        <v>25</v>
      </c>
      <c r="O67" s="34">
        <f t="shared" ref="O67:O71" si="16">COUNTIF(F67,"&gt;0")+COUNTIF(H67,"&gt;0")+COUNTIF(J67,"&gt;0")+COUNTIF(L67,"&gt;0")+COUNTIF(N67,"&gt;0")</f>
        <v>5</v>
      </c>
      <c r="P67" s="34">
        <f t="shared" si="14"/>
        <v>111</v>
      </c>
      <c r="Q67" s="62">
        <f t="shared" si="15"/>
        <v>2</v>
      </c>
      <c r="R67" s="49"/>
      <c r="S67" s="55"/>
    </row>
    <row r="68" spans="1:27">
      <c r="A68" s="33">
        <v>3</v>
      </c>
      <c r="B68" s="33" t="s">
        <v>41</v>
      </c>
      <c r="C68" s="33" t="s">
        <v>40</v>
      </c>
      <c r="D68" s="33" t="s">
        <v>24</v>
      </c>
      <c r="E68" s="33">
        <v>3</v>
      </c>
      <c r="F68" s="33">
        <v>25</v>
      </c>
      <c r="G68" s="33">
        <v>3</v>
      </c>
      <c r="H68" s="33">
        <v>25</v>
      </c>
      <c r="I68" s="33">
        <v>2</v>
      </c>
      <c r="J68" s="33">
        <v>27</v>
      </c>
      <c r="K68" s="33">
        <v>3</v>
      </c>
      <c r="L68" s="33">
        <v>25</v>
      </c>
      <c r="M68" s="33">
        <v>4</v>
      </c>
      <c r="N68" s="33">
        <v>23</v>
      </c>
      <c r="O68" s="34">
        <f t="shared" si="16"/>
        <v>5</v>
      </c>
      <c r="P68" s="34">
        <f t="shared" si="14"/>
        <v>102</v>
      </c>
      <c r="Q68" s="62">
        <f t="shared" si="15"/>
        <v>3</v>
      </c>
      <c r="R68" s="49"/>
      <c r="S68" s="55"/>
      <c r="W68" s="12"/>
      <c r="X68" s="12"/>
      <c r="AA68" s="12"/>
    </row>
    <row r="69" spans="1:27">
      <c r="A69" s="33">
        <v>4</v>
      </c>
      <c r="B69" s="33" t="s">
        <v>43</v>
      </c>
      <c r="C69" s="33" t="s">
        <v>40</v>
      </c>
      <c r="D69" s="33" t="s">
        <v>32</v>
      </c>
      <c r="E69" s="33">
        <v>4</v>
      </c>
      <c r="F69" s="33">
        <v>23</v>
      </c>
      <c r="G69" s="33" t="s">
        <v>228</v>
      </c>
      <c r="H69" s="32">
        <v>0</v>
      </c>
      <c r="I69" s="33" t="s">
        <v>228</v>
      </c>
      <c r="J69" s="32">
        <v>0</v>
      </c>
      <c r="K69" s="33" t="s">
        <v>228</v>
      </c>
      <c r="L69" s="33">
        <v>0</v>
      </c>
      <c r="M69" s="33" t="s">
        <v>228</v>
      </c>
      <c r="N69" s="33">
        <v>0</v>
      </c>
      <c r="O69" s="34">
        <f t="shared" si="16"/>
        <v>1</v>
      </c>
      <c r="P69" s="34">
        <f t="shared" si="14"/>
        <v>23</v>
      </c>
      <c r="Q69" s="33">
        <f t="shared" si="15"/>
        <v>6</v>
      </c>
      <c r="R69" s="49"/>
      <c r="S69" s="55"/>
      <c r="W69" s="12"/>
      <c r="X69" s="12"/>
      <c r="AA69" s="12"/>
    </row>
    <row r="70" spans="1:27">
      <c r="A70" s="33">
        <v>5</v>
      </c>
      <c r="B70" s="33" t="s">
        <v>45</v>
      </c>
      <c r="C70" s="33" t="s">
        <v>40</v>
      </c>
      <c r="D70" s="33" t="s">
        <v>47</v>
      </c>
      <c r="E70" s="33">
        <v>5</v>
      </c>
      <c r="F70" s="33">
        <v>22</v>
      </c>
      <c r="G70" s="33" t="s">
        <v>228</v>
      </c>
      <c r="H70" s="32">
        <v>0</v>
      </c>
      <c r="I70" s="33" t="s">
        <v>228</v>
      </c>
      <c r="J70" s="32">
        <v>0</v>
      </c>
      <c r="K70" s="33" t="s">
        <v>228</v>
      </c>
      <c r="L70" s="33">
        <v>0</v>
      </c>
      <c r="M70" s="33" t="s">
        <v>228</v>
      </c>
      <c r="N70" s="33">
        <v>0</v>
      </c>
      <c r="O70" s="34">
        <f t="shared" si="16"/>
        <v>1</v>
      </c>
      <c r="P70" s="34">
        <f t="shared" si="14"/>
        <v>22</v>
      </c>
      <c r="Q70" s="33">
        <f t="shared" si="15"/>
        <v>7</v>
      </c>
      <c r="R70" s="49"/>
      <c r="S70" s="55"/>
      <c r="W70" s="12"/>
      <c r="X70" s="12"/>
      <c r="AA70" s="12"/>
    </row>
    <row r="71" spans="1:27">
      <c r="A71" s="33">
        <v>6</v>
      </c>
      <c r="B71" s="33" t="s">
        <v>46</v>
      </c>
      <c r="C71" s="33" t="s">
        <v>40</v>
      </c>
      <c r="D71" s="33" t="s">
        <v>47</v>
      </c>
      <c r="E71" s="33">
        <v>6</v>
      </c>
      <c r="F71" s="33">
        <v>21</v>
      </c>
      <c r="G71" s="33" t="s">
        <v>228</v>
      </c>
      <c r="H71" s="32">
        <v>0</v>
      </c>
      <c r="I71" s="33" t="s">
        <v>228</v>
      </c>
      <c r="J71" s="32">
        <v>0</v>
      </c>
      <c r="K71" s="33" t="s">
        <v>228</v>
      </c>
      <c r="L71" s="33">
        <v>0</v>
      </c>
      <c r="M71" s="33" t="s">
        <v>228</v>
      </c>
      <c r="N71" s="33">
        <v>0</v>
      </c>
      <c r="O71" s="34">
        <f t="shared" si="16"/>
        <v>1</v>
      </c>
      <c r="P71" s="34">
        <f t="shared" si="14"/>
        <v>21</v>
      </c>
      <c r="Q71" s="33">
        <f t="shared" si="15"/>
        <v>9</v>
      </c>
      <c r="R71" s="49"/>
      <c r="S71" s="55"/>
      <c r="W71" s="12"/>
      <c r="X71" s="12"/>
      <c r="AA71" s="12"/>
    </row>
    <row r="72" spans="1:27">
      <c r="A72" s="33">
        <v>7</v>
      </c>
      <c r="B72" s="40" t="s">
        <v>281</v>
      </c>
      <c r="C72" s="33" t="s">
        <v>40</v>
      </c>
      <c r="D72" s="37" t="s">
        <v>279</v>
      </c>
      <c r="E72" s="33" t="s">
        <v>228</v>
      </c>
      <c r="F72" s="32">
        <v>0</v>
      </c>
      <c r="G72" s="33" t="s">
        <v>228</v>
      </c>
      <c r="H72" s="32">
        <v>0</v>
      </c>
      <c r="I72" s="33">
        <v>3</v>
      </c>
      <c r="J72" s="33">
        <v>25</v>
      </c>
      <c r="K72" s="33" t="s">
        <v>228</v>
      </c>
      <c r="L72" s="33">
        <v>0</v>
      </c>
      <c r="M72" s="33" t="s">
        <v>228</v>
      </c>
      <c r="N72" s="33">
        <v>0</v>
      </c>
      <c r="O72" s="34">
        <f t="shared" ref="O72:O74" si="17">COUNTIF(F72,"&gt;0")+COUNTIF(H72,"&gt;0")+COUNTIF(J72,"&gt;0")+COUNTIF(L72,"&gt;0")+COUNTIF(N72,"&gt;0")</f>
        <v>1</v>
      </c>
      <c r="P72" s="34">
        <f t="shared" ref="P72:P74" si="18">F72+H72+J72+L72+N72-MIN(F72,H72,J72,L72,N72)</f>
        <v>25</v>
      </c>
      <c r="Q72" s="33">
        <f t="shared" ref="Q72:Q74" si="19">RANK(P72,P$66:P$75,0)</f>
        <v>5</v>
      </c>
      <c r="R72" s="49"/>
      <c r="S72" s="55"/>
      <c r="W72" s="12"/>
      <c r="X72" s="12"/>
      <c r="AA72" s="12"/>
    </row>
    <row r="73" spans="1:27">
      <c r="A73" s="33">
        <v>8</v>
      </c>
      <c r="B73" s="33" t="s">
        <v>765</v>
      </c>
      <c r="C73" s="33" t="s">
        <v>40</v>
      </c>
      <c r="D73" s="38"/>
      <c r="E73" s="33" t="s">
        <v>228</v>
      </c>
      <c r="F73" s="33">
        <v>0</v>
      </c>
      <c r="G73" s="33" t="s">
        <v>228</v>
      </c>
      <c r="H73" s="33">
        <v>0</v>
      </c>
      <c r="I73" s="33" t="s">
        <v>228</v>
      </c>
      <c r="J73" s="33">
        <v>0</v>
      </c>
      <c r="K73" s="33" t="s">
        <v>228</v>
      </c>
      <c r="L73" s="33">
        <v>0</v>
      </c>
      <c r="M73" s="33">
        <v>2</v>
      </c>
      <c r="N73" s="33">
        <v>27</v>
      </c>
      <c r="O73" s="34">
        <f t="shared" si="17"/>
        <v>1</v>
      </c>
      <c r="P73" s="34">
        <f t="shared" si="18"/>
        <v>27</v>
      </c>
      <c r="Q73" s="33">
        <f t="shared" si="19"/>
        <v>4</v>
      </c>
      <c r="R73" s="48"/>
      <c r="S73" s="54"/>
    </row>
    <row r="74" spans="1:27">
      <c r="A74" s="33">
        <v>9</v>
      </c>
      <c r="B74" s="33" t="s">
        <v>766</v>
      </c>
      <c r="C74" s="33" t="s">
        <v>40</v>
      </c>
      <c r="D74" s="38" t="s">
        <v>767</v>
      </c>
      <c r="E74" s="33" t="s">
        <v>228</v>
      </c>
      <c r="F74" s="33">
        <v>0</v>
      </c>
      <c r="G74" s="33" t="s">
        <v>228</v>
      </c>
      <c r="H74" s="33">
        <v>0</v>
      </c>
      <c r="I74" s="33" t="s">
        <v>228</v>
      </c>
      <c r="J74" s="33">
        <v>0</v>
      </c>
      <c r="K74" s="33" t="s">
        <v>228</v>
      </c>
      <c r="L74" s="33">
        <v>0</v>
      </c>
      <c r="M74" s="33">
        <v>5</v>
      </c>
      <c r="N74" s="33">
        <v>22</v>
      </c>
      <c r="O74" s="34">
        <f t="shared" si="17"/>
        <v>1</v>
      </c>
      <c r="P74" s="34">
        <f t="shared" si="18"/>
        <v>22</v>
      </c>
      <c r="Q74" s="33">
        <f t="shared" si="19"/>
        <v>7</v>
      </c>
      <c r="R74" s="48"/>
      <c r="S74" s="54"/>
    </row>
    <row r="75" spans="1:27"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48"/>
      <c r="S75" s="54"/>
    </row>
    <row r="76" spans="1:27" ht="14.45" customHeight="1">
      <c r="A76" s="70" t="s">
        <v>4</v>
      </c>
      <c r="B76" s="70" t="s">
        <v>8</v>
      </c>
      <c r="C76" s="70" t="s">
        <v>221</v>
      </c>
      <c r="D76" s="70" t="s">
        <v>9</v>
      </c>
      <c r="E76" s="69" t="s">
        <v>25</v>
      </c>
      <c r="F76" s="69"/>
      <c r="G76" s="69" t="s">
        <v>220</v>
      </c>
      <c r="H76" s="69"/>
      <c r="I76" s="69" t="s">
        <v>93</v>
      </c>
      <c r="J76" s="69"/>
      <c r="K76" s="70" t="s">
        <v>197</v>
      </c>
      <c r="L76" s="70"/>
      <c r="M76" s="71" t="s">
        <v>224</v>
      </c>
      <c r="N76" s="71"/>
      <c r="O76" s="72" t="s">
        <v>611</v>
      </c>
      <c r="P76" s="67" t="s">
        <v>227</v>
      </c>
      <c r="Q76" s="68" t="s">
        <v>245</v>
      </c>
      <c r="R76" s="44"/>
      <c r="S76" s="51"/>
    </row>
    <row r="77" spans="1:27">
      <c r="A77" s="70"/>
      <c r="B77" s="70"/>
      <c r="C77" s="70"/>
      <c r="D77" s="70"/>
      <c r="E77" s="16" t="s">
        <v>222</v>
      </c>
      <c r="F77" s="16" t="s">
        <v>223</v>
      </c>
      <c r="G77" s="16" t="s">
        <v>222</v>
      </c>
      <c r="H77" s="16" t="s">
        <v>223</v>
      </c>
      <c r="I77" s="16" t="s">
        <v>222</v>
      </c>
      <c r="J77" s="16" t="s">
        <v>223</v>
      </c>
      <c r="K77" s="16" t="s">
        <v>222</v>
      </c>
      <c r="L77" s="16" t="s">
        <v>223</v>
      </c>
      <c r="M77" s="16" t="s">
        <v>222</v>
      </c>
      <c r="N77" s="16" t="s">
        <v>223</v>
      </c>
      <c r="O77" s="73"/>
      <c r="P77" s="67"/>
      <c r="Q77" s="68"/>
      <c r="R77" s="44"/>
      <c r="S77" s="51"/>
    </row>
    <row r="78" spans="1:27">
      <c r="A78" s="33">
        <v>1</v>
      </c>
      <c r="B78" s="33" t="s">
        <v>66</v>
      </c>
      <c r="C78" s="33" t="s">
        <v>63</v>
      </c>
      <c r="D78" s="33" t="s">
        <v>24</v>
      </c>
      <c r="E78" s="33">
        <v>1</v>
      </c>
      <c r="F78" s="33">
        <v>30</v>
      </c>
      <c r="G78" s="33" t="s">
        <v>228</v>
      </c>
      <c r="H78" s="33">
        <v>0</v>
      </c>
      <c r="I78" s="33">
        <v>1</v>
      </c>
      <c r="J78" s="33">
        <v>30</v>
      </c>
      <c r="K78" s="33">
        <v>3</v>
      </c>
      <c r="L78" s="33">
        <v>25</v>
      </c>
      <c r="M78" s="33">
        <v>1</v>
      </c>
      <c r="N78" s="33">
        <v>30</v>
      </c>
      <c r="O78" s="34">
        <f>COUNTIF(F78,"&gt;0")+COUNTIF(H78,"&gt;0")+COUNTIF(J78,"&gt;0")+COUNTIF(L78,"&gt;0")+COUNTIF(N78,"&gt;0")</f>
        <v>4</v>
      </c>
      <c r="P78" s="34">
        <f t="shared" ref="P78:P81" si="20">F78+H78+J78+L78+N78-MIN(F78,H78,J78,L78,N78)</f>
        <v>115</v>
      </c>
      <c r="Q78" s="62">
        <f>RANK(P78,P$78:P$86,0)</f>
        <v>1</v>
      </c>
      <c r="R78" s="49"/>
      <c r="S78" s="55"/>
      <c r="W78" s="12"/>
      <c r="X78" s="12"/>
      <c r="Y78" s="12"/>
      <c r="Z78" s="12"/>
    </row>
    <row r="79" spans="1:27">
      <c r="A79" s="33">
        <v>2</v>
      </c>
      <c r="B79" s="33" t="s">
        <v>67</v>
      </c>
      <c r="C79" s="33" t="s">
        <v>63</v>
      </c>
      <c r="D79" s="33" t="s">
        <v>24</v>
      </c>
      <c r="E79" s="33">
        <v>2</v>
      </c>
      <c r="F79" s="33">
        <v>27</v>
      </c>
      <c r="G79" s="33">
        <v>2</v>
      </c>
      <c r="H79" s="33">
        <v>27</v>
      </c>
      <c r="I79" s="33" t="s">
        <v>228</v>
      </c>
      <c r="J79" s="33">
        <v>0</v>
      </c>
      <c r="K79" s="33">
        <v>2</v>
      </c>
      <c r="L79" s="33">
        <v>27</v>
      </c>
      <c r="M79" s="33">
        <v>4</v>
      </c>
      <c r="N79" s="33">
        <v>23</v>
      </c>
      <c r="O79" s="34">
        <f t="shared" ref="O79:O85" si="21">COUNTIF(F79,"&gt;0")+COUNTIF(H79,"&gt;0")+COUNTIF(J79,"&gt;0")+COUNTIF(L79,"&gt;0")+COUNTIF(N79,"&gt;0")</f>
        <v>4</v>
      </c>
      <c r="P79" s="34">
        <f t="shared" si="20"/>
        <v>104</v>
      </c>
      <c r="Q79" s="62">
        <f t="shared" ref="Q79:Q81" si="22">RANK(P79,P$78:P$86,0)</f>
        <v>3</v>
      </c>
      <c r="R79" s="49"/>
      <c r="S79" s="55"/>
      <c r="W79" s="12"/>
      <c r="X79" s="12"/>
      <c r="Y79" s="12"/>
      <c r="Z79" s="12"/>
    </row>
    <row r="80" spans="1:27">
      <c r="A80" s="33">
        <v>3</v>
      </c>
      <c r="B80" s="33" t="s">
        <v>65</v>
      </c>
      <c r="C80" s="33" t="s">
        <v>63</v>
      </c>
      <c r="D80" s="33" t="s">
        <v>62</v>
      </c>
      <c r="E80" s="33">
        <v>3</v>
      </c>
      <c r="F80" s="33">
        <v>25</v>
      </c>
      <c r="G80" s="33">
        <v>3</v>
      </c>
      <c r="H80" s="33">
        <v>25</v>
      </c>
      <c r="I80" s="33" t="s">
        <v>228</v>
      </c>
      <c r="J80" s="33">
        <v>0</v>
      </c>
      <c r="K80" s="33">
        <v>1</v>
      </c>
      <c r="L80" s="33">
        <v>30</v>
      </c>
      <c r="M80" s="33">
        <v>3</v>
      </c>
      <c r="N80" s="33">
        <v>25</v>
      </c>
      <c r="O80" s="34">
        <f t="shared" si="21"/>
        <v>4</v>
      </c>
      <c r="P80" s="34">
        <f t="shared" si="20"/>
        <v>105</v>
      </c>
      <c r="Q80" s="62">
        <f t="shared" si="22"/>
        <v>2</v>
      </c>
      <c r="R80" s="49"/>
      <c r="S80" s="55"/>
      <c r="W80" s="12"/>
      <c r="X80" s="12"/>
      <c r="Y80" s="12"/>
      <c r="Z80" s="12"/>
    </row>
    <row r="81" spans="1:29">
      <c r="A81" s="33">
        <v>4</v>
      </c>
      <c r="B81" s="33" t="s">
        <v>154</v>
      </c>
      <c r="C81" s="33" t="s">
        <v>63</v>
      </c>
      <c r="D81" s="33" t="s">
        <v>24</v>
      </c>
      <c r="E81" s="33" t="s">
        <v>228</v>
      </c>
      <c r="F81" s="33">
        <v>0</v>
      </c>
      <c r="G81" s="33">
        <v>1</v>
      </c>
      <c r="H81" s="33">
        <v>30</v>
      </c>
      <c r="I81" s="33" t="s">
        <v>228</v>
      </c>
      <c r="J81" s="33">
        <v>0</v>
      </c>
      <c r="K81" s="33" t="s">
        <v>228</v>
      </c>
      <c r="L81" s="33">
        <v>0</v>
      </c>
      <c r="M81" s="33" t="s">
        <v>228</v>
      </c>
      <c r="N81" s="33">
        <v>0</v>
      </c>
      <c r="O81" s="34">
        <f t="shared" si="21"/>
        <v>1</v>
      </c>
      <c r="P81" s="34">
        <f t="shared" si="20"/>
        <v>30</v>
      </c>
      <c r="Q81" s="33">
        <f t="shared" si="22"/>
        <v>4</v>
      </c>
      <c r="R81" s="49"/>
      <c r="S81" s="55"/>
      <c r="W81" s="12"/>
      <c r="X81" s="12"/>
      <c r="Y81" s="12"/>
      <c r="Z81" s="12"/>
    </row>
    <row r="82" spans="1:29">
      <c r="A82" s="33">
        <v>5</v>
      </c>
      <c r="B82" s="33" t="s">
        <v>601</v>
      </c>
      <c r="C82" s="33" t="s">
        <v>63</v>
      </c>
      <c r="D82" s="33"/>
      <c r="E82" s="33" t="s">
        <v>228</v>
      </c>
      <c r="F82" s="33">
        <v>0</v>
      </c>
      <c r="G82" s="33" t="s">
        <v>228</v>
      </c>
      <c r="H82" s="33">
        <v>0</v>
      </c>
      <c r="I82" s="33" t="s">
        <v>228</v>
      </c>
      <c r="J82" s="33">
        <v>0</v>
      </c>
      <c r="K82" s="33">
        <v>4</v>
      </c>
      <c r="L82" s="33">
        <v>23</v>
      </c>
      <c r="M82" s="33" t="s">
        <v>228</v>
      </c>
      <c r="N82" s="33">
        <v>0</v>
      </c>
      <c r="O82" s="34">
        <f t="shared" si="21"/>
        <v>1</v>
      </c>
      <c r="P82" s="34">
        <f t="shared" ref="P82:P85" si="23">F82+H82+J82+L82+N82-MIN(F82,H82,J82,L82,N82)</f>
        <v>23</v>
      </c>
      <c r="Q82" s="33">
        <f t="shared" ref="Q82:Q85" si="24">RANK(P82,P$78:P$86,0)</f>
        <v>6</v>
      </c>
      <c r="R82" s="49"/>
      <c r="S82" s="55"/>
      <c r="W82" s="12"/>
      <c r="X82" s="12"/>
      <c r="Y82" s="12"/>
      <c r="Z82" s="12"/>
    </row>
    <row r="83" spans="1:29">
      <c r="A83" s="33">
        <v>6</v>
      </c>
      <c r="B83" s="33" t="s">
        <v>947</v>
      </c>
      <c r="C83" s="33" t="s">
        <v>63</v>
      </c>
      <c r="D83" s="33"/>
      <c r="E83" s="33" t="s">
        <v>228</v>
      </c>
      <c r="F83" s="33">
        <v>0</v>
      </c>
      <c r="G83" s="33" t="s">
        <v>228</v>
      </c>
      <c r="H83" s="33">
        <v>0</v>
      </c>
      <c r="I83" s="33" t="s">
        <v>228</v>
      </c>
      <c r="J83" s="33">
        <v>0</v>
      </c>
      <c r="K83" s="33" t="s">
        <v>228</v>
      </c>
      <c r="L83" s="33">
        <v>0</v>
      </c>
      <c r="M83" s="33">
        <v>2</v>
      </c>
      <c r="N83" s="33">
        <v>27</v>
      </c>
      <c r="O83" s="34">
        <f t="shared" si="21"/>
        <v>1</v>
      </c>
      <c r="P83" s="34">
        <f t="shared" si="23"/>
        <v>27</v>
      </c>
      <c r="Q83" s="33">
        <f t="shared" si="24"/>
        <v>5</v>
      </c>
      <c r="R83" s="48"/>
      <c r="S83" s="54"/>
      <c r="W83" s="12"/>
      <c r="X83" s="12"/>
      <c r="Y83" s="12"/>
      <c r="Z83" s="12"/>
    </row>
    <row r="84" spans="1:29">
      <c r="A84" s="33">
        <v>7</v>
      </c>
      <c r="B84" s="33" t="s">
        <v>948</v>
      </c>
      <c r="C84" s="33" t="s">
        <v>63</v>
      </c>
      <c r="D84" s="33"/>
      <c r="E84" s="33" t="s">
        <v>228</v>
      </c>
      <c r="F84" s="33">
        <v>0</v>
      </c>
      <c r="G84" s="33" t="s">
        <v>228</v>
      </c>
      <c r="H84" s="33">
        <v>0</v>
      </c>
      <c r="I84" s="33" t="s">
        <v>228</v>
      </c>
      <c r="J84" s="33">
        <v>0</v>
      </c>
      <c r="K84" s="33" t="s">
        <v>228</v>
      </c>
      <c r="L84" s="33">
        <v>0</v>
      </c>
      <c r="M84" s="33">
        <v>5</v>
      </c>
      <c r="N84" s="33">
        <v>22</v>
      </c>
      <c r="O84" s="34">
        <f t="shared" si="21"/>
        <v>1</v>
      </c>
      <c r="P84" s="34">
        <f t="shared" si="23"/>
        <v>22</v>
      </c>
      <c r="Q84" s="33">
        <f t="shared" si="24"/>
        <v>7</v>
      </c>
      <c r="R84" s="48"/>
      <c r="S84" s="54"/>
      <c r="W84" s="12"/>
      <c r="X84" s="12"/>
      <c r="Y84" s="12"/>
      <c r="Z84" s="12"/>
    </row>
    <row r="85" spans="1:29">
      <c r="A85" s="33">
        <v>8</v>
      </c>
      <c r="B85" s="33" t="s">
        <v>949</v>
      </c>
      <c r="C85" s="33" t="s">
        <v>63</v>
      </c>
      <c r="D85" s="33"/>
      <c r="E85" s="33" t="s">
        <v>228</v>
      </c>
      <c r="F85" s="33">
        <v>0</v>
      </c>
      <c r="G85" s="33" t="s">
        <v>228</v>
      </c>
      <c r="H85" s="33">
        <v>0</v>
      </c>
      <c r="I85" s="33" t="s">
        <v>228</v>
      </c>
      <c r="J85" s="33">
        <v>0</v>
      </c>
      <c r="K85" s="33" t="s">
        <v>228</v>
      </c>
      <c r="L85" s="33">
        <v>0</v>
      </c>
      <c r="M85" s="33">
        <v>6</v>
      </c>
      <c r="N85" s="33">
        <v>21</v>
      </c>
      <c r="O85" s="34">
        <f t="shared" si="21"/>
        <v>1</v>
      </c>
      <c r="P85" s="34">
        <f t="shared" si="23"/>
        <v>21</v>
      </c>
      <c r="Q85" s="33">
        <f t="shared" si="24"/>
        <v>8</v>
      </c>
      <c r="R85" s="48"/>
      <c r="S85" s="54"/>
      <c r="W85" s="12"/>
      <c r="X85" s="12"/>
      <c r="Y85" s="12"/>
      <c r="Z85" s="12"/>
    </row>
    <row r="86" spans="1:29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48"/>
      <c r="S86" s="54"/>
    </row>
    <row r="87" spans="1:29" ht="14.45" customHeight="1">
      <c r="A87" s="70" t="s">
        <v>4</v>
      </c>
      <c r="B87" s="70" t="s">
        <v>8</v>
      </c>
      <c r="C87" s="70" t="s">
        <v>221</v>
      </c>
      <c r="D87" s="70" t="s">
        <v>9</v>
      </c>
      <c r="E87" s="69" t="s">
        <v>25</v>
      </c>
      <c r="F87" s="69"/>
      <c r="G87" s="69" t="s">
        <v>220</v>
      </c>
      <c r="H87" s="69"/>
      <c r="I87" s="69" t="s">
        <v>93</v>
      </c>
      <c r="J87" s="69"/>
      <c r="K87" s="70" t="s">
        <v>197</v>
      </c>
      <c r="L87" s="70"/>
      <c r="M87" s="71" t="s">
        <v>224</v>
      </c>
      <c r="N87" s="71"/>
      <c r="O87" s="72" t="s">
        <v>611</v>
      </c>
      <c r="P87" s="67" t="s">
        <v>227</v>
      </c>
      <c r="Q87" s="68" t="s">
        <v>245</v>
      </c>
      <c r="R87" s="44"/>
      <c r="S87" s="51"/>
    </row>
    <row r="88" spans="1:29">
      <c r="A88" s="70"/>
      <c r="B88" s="70"/>
      <c r="C88" s="70"/>
      <c r="D88" s="70"/>
      <c r="E88" s="16" t="s">
        <v>222</v>
      </c>
      <c r="F88" s="16" t="s">
        <v>223</v>
      </c>
      <c r="G88" s="16" t="s">
        <v>222</v>
      </c>
      <c r="H88" s="16" t="s">
        <v>223</v>
      </c>
      <c r="I88" s="16" t="s">
        <v>222</v>
      </c>
      <c r="J88" s="16" t="s">
        <v>223</v>
      </c>
      <c r="K88" s="16" t="s">
        <v>222</v>
      </c>
      <c r="L88" s="16" t="s">
        <v>223</v>
      </c>
      <c r="M88" s="16" t="s">
        <v>222</v>
      </c>
      <c r="N88" s="16" t="s">
        <v>223</v>
      </c>
      <c r="O88" s="73"/>
      <c r="P88" s="67"/>
      <c r="Q88" s="68"/>
      <c r="R88" s="44"/>
      <c r="S88" s="51"/>
    </row>
    <row r="89" spans="1:29">
      <c r="A89" s="35">
        <v>1</v>
      </c>
      <c r="B89" s="33" t="s">
        <v>48</v>
      </c>
      <c r="C89" s="33" t="s">
        <v>55</v>
      </c>
      <c r="D89" s="33" t="s">
        <v>32</v>
      </c>
      <c r="E89" s="33">
        <v>1</v>
      </c>
      <c r="F89" s="33">
        <v>30</v>
      </c>
      <c r="G89" s="33" t="s">
        <v>228</v>
      </c>
      <c r="H89" s="33">
        <v>0</v>
      </c>
      <c r="I89" s="33" t="s">
        <v>228</v>
      </c>
      <c r="J89" s="33">
        <v>0</v>
      </c>
      <c r="K89" s="33" t="s">
        <v>228</v>
      </c>
      <c r="L89" s="33">
        <v>0</v>
      </c>
      <c r="M89" s="35" t="s">
        <v>228</v>
      </c>
      <c r="N89" s="33">
        <v>0</v>
      </c>
      <c r="O89" s="34">
        <f>COUNTIF(F89,"&gt;0")+COUNTIF(H89,"&gt;0")+COUNTIF(J89,"&gt;0")+COUNTIF(L89,"&gt;0")+COUNTIF(N89,"&gt;0")</f>
        <v>1</v>
      </c>
      <c r="P89" s="34">
        <f t="shared" ref="P89:P95" si="25">F89+H89+J89+L89+N89-MIN(F89,H89,J89,L89,N89)</f>
        <v>30</v>
      </c>
      <c r="Q89" s="33">
        <f>RANK(P89,P$89:P$99,0)</f>
        <v>7</v>
      </c>
      <c r="R89" s="49"/>
      <c r="S89" s="55"/>
    </row>
    <row r="90" spans="1:29">
      <c r="A90" s="35">
        <v>2</v>
      </c>
      <c r="B90" s="33" t="s">
        <v>49</v>
      </c>
      <c r="C90" s="33" t="s">
        <v>55</v>
      </c>
      <c r="D90" s="33" t="s">
        <v>32</v>
      </c>
      <c r="E90" s="33">
        <v>2</v>
      </c>
      <c r="F90" s="33">
        <v>27</v>
      </c>
      <c r="G90" s="33" t="s">
        <v>228</v>
      </c>
      <c r="H90" s="33">
        <v>0</v>
      </c>
      <c r="I90" s="33">
        <v>1</v>
      </c>
      <c r="J90" s="33">
        <v>30</v>
      </c>
      <c r="K90" s="33">
        <v>1</v>
      </c>
      <c r="L90" s="33">
        <v>30</v>
      </c>
      <c r="M90" s="35" t="s">
        <v>228</v>
      </c>
      <c r="N90" s="33">
        <v>30</v>
      </c>
      <c r="O90" s="34">
        <f t="shared" ref="O90:O95" si="26">COUNTIF(F90,"&gt;0")+COUNTIF(H90,"&gt;0")+COUNTIF(J90,"&gt;0")+COUNTIF(L90,"&gt;0")+COUNTIF(N90,"&gt;0")</f>
        <v>4</v>
      </c>
      <c r="P90" s="34">
        <f t="shared" si="25"/>
        <v>117</v>
      </c>
      <c r="Q90" s="62">
        <f t="shared" ref="Q90:Q95" si="27">RANK(P90,P$89:P$99,0)</f>
        <v>1</v>
      </c>
      <c r="R90" s="49"/>
      <c r="S90" s="55"/>
      <c r="AB90" s="12"/>
      <c r="AC90" s="12"/>
    </row>
    <row r="91" spans="1:29">
      <c r="A91" s="35">
        <v>3</v>
      </c>
      <c r="B91" s="33" t="s">
        <v>51</v>
      </c>
      <c r="C91" s="33" t="s">
        <v>55</v>
      </c>
      <c r="D91" s="33" t="s">
        <v>248</v>
      </c>
      <c r="E91" s="33">
        <v>3</v>
      </c>
      <c r="F91" s="33">
        <v>25</v>
      </c>
      <c r="G91" s="33">
        <v>1</v>
      </c>
      <c r="H91" s="33">
        <v>30</v>
      </c>
      <c r="I91" s="33">
        <v>2</v>
      </c>
      <c r="J91" s="33">
        <v>27</v>
      </c>
      <c r="K91" s="33">
        <v>2</v>
      </c>
      <c r="L91" s="33">
        <v>27</v>
      </c>
      <c r="M91" s="35">
        <v>1</v>
      </c>
      <c r="N91" s="33">
        <v>27</v>
      </c>
      <c r="O91" s="34">
        <f>COUNTIF(F91,"&gt;0")+COUNTIF(H91,"&gt;0")+COUNTIF(J91,"&gt;0")+COUNTIF(L91,"&gt;0")+COUNTIF(N91,"&gt;0")</f>
        <v>5</v>
      </c>
      <c r="P91" s="34">
        <f>F91+H91+J91+L91+N91-MIN(F91,H91,J91,L91,N91)</f>
        <v>111</v>
      </c>
      <c r="Q91" s="62">
        <f t="shared" si="27"/>
        <v>2</v>
      </c>
      <c r="R91" s="49"/>
      <c r="S91" s="55"/>
      <c r="W91" s="12"/>
      <c r="X91" s="12"/>
      <c r="AA91" s="12"/>
      <c r="AB91" s="12"/>
      <c r="AC91" s="12"/>
    </row>
    <row r="92" spans="1:29">
      <c r="A92" s="35">
        <v>4</v>
      </c>
      <c r="B92" s="33" t="s">
        <v>50</v>
      </c>
      <c r="C92" s="33" t="s">
        <v>55</v>
      </c>
      <c r="D92" s="33" t="s">
        <v>52</v>
      </c>
      <c r="E92" s="33" t="s">
        <v>54</v>
      </c>
      <c r="F92" s="33">
        <v>0</v>
      </c>
      <c r="G92" s="33" t="s">
        <v>228</v>
      </c>
      <c r="H92" s="33">
        <v>0</v>
      </c>
      <c r="I92" s="33" t="s">
        <v>228</v>
      </c>
      <c r="J92" s="33">
        <v>0</v>
      </c>
      <c r="K92" s="33" t="s">
        <v>228</v>
      </c>
      <c r="L92" s="33">
        <v>0</v>
      </c>
      <c r="M92" s="35" t="s">
        <v>228</v>
      </c>
      <c r="N92" s="33">
        <v>0</v>
      </c>
      <c r="O92" s="34">
        <f t="shared" si="26"/>
        <v>0</v>
      </c>
      <c r="P92" s="34">
        <f t="shared" si="25"/>
        <v>0</v>
      </c>
      <c r="Q92" s="33">
        <f t="shared" si="27"/>
        <v>9</v>
      </c>
      <c r="R92" s="49"/>
      <c r="S92" s="55"/>
      <c r="W92" s="12"/>
      <c r="X92" s="12"/>
      <c r="AA92" s="12"/>
      <c r="AB92" s="12"/>
      <c r="AC92" s="12"/>
    </row>
    <row r="93" spans="1:29">
      <c r="A93" s="35">
        <v>5</v>
      </c>
      <c r="B93" s="36" t="s">
        <v>196</v>
      </c>
      <c r="C93" s="33" t="s">
        <v>55</v>
      </c>
      <c r="D93" s="36" t="s">
        <v>197</v>
      </c>
      <c r="E93" s="33" t="s">
        <v>228</v>
      </c>
      <c r="F93" s="33">
        <v>0</v>
      </c>
      <c r="G93" s="33">
        <v>2</v>
      </c>
      <c r="H93" s="33">
        <v>27</v>
      </c>
      <c r="I93" s="33" t="s">
        <v>228</v>
      </c>
      <c r="J93" s="33">
        <v>0</v>
      </c>
      <c r="K93" s="33">
        <v>3</v>
      </c>
      <c r="L93" s="33">
        <v>25</v>
      </c>
      <c r="M93" s="35" t="s">
        <v>228</v>
      </c>
      <c r="N93" s="33">
        <v>0</v>
      </c>
      <c r="O93" s="34">
        <f t="shared" si="26"/>
        <v>2</v>
      </c>
      <c r="P93" s="34">
        <f t="shared" si="25"/>
        <v>52</v>
      </c>
      <c r="Q93" s="33">
        <f t="shared" si="27"/>
        <v>4</v>
      </c>
      <c r="R93" s="49"/>
      <c r="S93" s="55"/>
      <c r="W93" s="12"/>
      <c r="X93" s="12"/>
      <c r="AA93" s="12"/>
      <c r="AB93" s="12"/>
      <c r="AC93" s="12"/>
    </row>
    <row r="94" spans="1:29">
      <c r="A94" s="35">
        <v>6</v>
      </c>
      <c r="B94" s="36" t="s">
        <v>201</v>
      </c>
      <c r="C94" s="33" t="s">
        <v>55</v>
      </c>
      <c r="D94" s="36" t="s">
        <v>33</v>
      </c>
      <c r="E94" s="33" t="s">
        <v>228</v>
      </c>
      <c r="F94" s="33">
        <v>0</v>
      </c>
      <c r="G94" s="36">
        <v>3</v>
      </c>
      <c r="H94" s="36">
        <v>25</v>
      </c>
      <c r="I94" s="33" t="s">
        <v>228</v>
      </c>
      <c r="J94" s="33">
        <v>0</v>
      </c>
      <c r="K94" s="35" t="s">
        <v>228</v>
      </c>
      <c r="L94" s="33">
        <v>0</v>
      </c>
      <c r="M94" s="35" t="s">
        <v>228</v>
      </c>
      <c r="N94" s="33">
        <v>0</v>
      </c>
      <c r="O94" s="34">
        <f t="shared" si="26"/>
        <v>1</v>
      </c>
      <c r="P94" s="34">
        <f t="shared" si="25"/>
        <v>25</v>
      </c>
      <c r="Q94" s="33">
        <f t="shared" si="27"/>
        <v>8</v>
      </c>
      <c r="R94" s="49"/>
      <c r="S94" s="55"/>
      <c r="W94" s="12"/>
      <c r="X94" s="12"/>
      <c r="AA94" s="12"/>
      <c r="AB94" s="12"/>
      <c r="AC94" s="12"/>
    </row>
    <row r="95" spans="1:29">
      <c r="A95" s="35">
        <v>7</v>
      </c>
      <c r="B95" s="33" t="s">
        <v>205</v>
      </c>
      <c r="C95" s="33" t="s">
        <v>55</v>
      </c>
      <c r="D95" s="33" t="s">
        <v>16</v>
      </c>
      <c r="E95" s="33" t="s">
        <v>228</v>
      </c>
      <c r="F95" s="33">
        <v>0</v>
      </c>
      <c r="G95" s="36">
        <v>4</v>
      </c>
      <c r="H95" s="36">
        <v>23</v>
      </c>
      <c r="I95" s="33">
        <v>3</v>
      </c>
      <c r="J95" s="33">
        <v>25</v>
      </c>
      <c r="K95" s="33">
        <v>4</v>
      </c>
      <c r="L95" s="33">
        <v>23</v>
      </c>
      <c r="M95" s="35">
        <v>2</v>
      </c>
      <c r="N95" s="33">
        <v>25</v>
      </c>
      <c r="O95" s="34">
        <f t="shared" si="26"/>
        <v>4</v>
      </c>
      <c r="P95" s="34">
        <f t="shared" si="25"/>
        <v>96</v>
      </c>
      <c r="Q95" s="62">
        <f t="shared" si="27"/>
        <v>3</v>
      </c>
      <c r="R95" s="49"/>
      <c r="S95" s="55"/>
    </row>
    <row r="96" spans="1:29">
      <c r="A96" s="33">
        <v>8</v>
      </c>
      <c r="B96" s="33" t="s">
        <v>602</v>
      </c>
      <c r="C96" s="33" t="s">
        <v>55</v>
      </c>
      <c r="D96" s="33"/>
      <c r="E96" s="33" t="s">
        <v>228</v>
      </c>
      <c r="F96" s="33">
        <v>0</v>
      </c>
      <c r="G96" s="33" t="s">
        <v>228</v>
      </c>
      <c r="H96" s="33">
        <v>0</v>
      </c>
      <c r="I96" s="33" t="s">
        <v>228</v>
      </c>
      <c r="J96" s="33">
        <v>0</v>
      </c>
      <c r="K96" s="33">
        <v>5</v>
      </c>
      <c r="L96" s="33">
        <v>22</v>
      </c>
      <c r="M96" s="35">
        <v>4</v>
      </c>
      <c r="N96" s="33">
        <v>22</v>
      </c>
      <c r="O96" s="34">
        <f t="shared" ref="O96:O97" si="28">COUNTIF(F96,"&gt;0")+COUNTIF(H96,"&gt;0")+COUNTIF(J96,"&gt;0")+COUNTIF(L96,"&gt;0")+COUNTIF(N96,"&gt;0")</f>
        <v>2</v>
      </c>
      <c r="P96" s="34">
        <f t="shared" ref="P96:P97" si="29">F96+H96+J96+L96+N96-MIN(F96,H96,J96,L96,N96)</f>
        <v>44</v>
      </c>
      <c r="Q96" s="33">
        <f t="shared" ref="Q96:Q97" si="30">RANK(P96,P$89:P$99,0)</f>
        <v>5</v>
      </c>
      <c r="R96" s="49"/>
      <c r="S96" s="55"/>
    </row>
    <row r="97" spans="1:26">
      <c r="A97" s="33">
        <v>9</v>
      </c>
      <c r="B97" s="33" t="s">
        <v>603</v>
      </c>
      <c r="C97" s="33" t="s">
        <v>55</v>
      </c>
      <c r="D97" s="33"/>
      <c r="E97" s="33" t="s">
        <v>228</v>
      </c>
      <c r="F97" s="33">
        <v>0</v>
      </c>
      <c r="G97" s="33" t="s">
        <v>228</v>
      </c>
      <c r="H97" s="33">
        <v>0</v>
      </c>
      <c r="I97" s="33" t="s">
        <v>228</v>
      </c>
      <c r="J97" s="33">
        <v>0</v>
      </c>
      <c r="K97" s="33">
        <v>6</v>
      </c>
      <c r="L97" s="33">
        <v>21</v>
      </c>
      <c r="M97" s="35">
        <v>3</v>
      </c>
      <c r="N97" s="33">
        <v>23</v>
      </c>
      <c r="O97" s="34">
        <f t="shared" si="28"/>
        <v>2</v>
      </c>
      <c r="P97" s="34">
        <f t="shared" si="29"/>
        <v>44</v>
      </c>
      <c r="Q97" s="33">
        <f t="shared" si="30"/>
        <v>5</v>
      </c>
      <c r="R97" s="49"/>
      <c r="S97" s="55"/>
    </row>
    <row r="98" spans="1:26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48"/>
      <c r="S98" s="54"/>
    </row>
    <row r="99" spans="1:26" ht="14.45" customHeight="1">
      <c r="A99" s="70" t="s">
        <v>4</v>
      </c>
      <c r="B99" s="70" t="s">
        <v>8</v>
      </c>
      <c r="C99" s="70" t="s">
        <v>221</v>
      </c>
      <c r="D99" s="70" t="s">
        <v>9</v>
      </c>
      <c r="E99" s="69" t="s">
        <v>25</v>
      </c>
      <c r="F99" s="69"/>
      <c r="G99" s="69" t="s">
        <v>220</v>
      </c>
      <c r="H99" s="69"/>
      <c r="I99" s="69" t="s">
        <v>93</v>
      </c>
      <c r="J99" s="69"/>
      <c r="K99" s="70" t="s">
        <v>197</v>
      </c>
      <c r="L99" s="70"/>
      <c r="M99" s="71" t="s">
        <v>224</v>
      </c>
      <c r="N99" s="71"/>
      <c r="O99" s="72" t="s">
        <v>611</v>
      </c>
      <c r="P99" s="67" t="s">
        <v>227</v>
      </c>
      <c r="Q99" s="68" t="s">
        <v>245</v>
      </c>
      <c r="R99" s="44"/>
      <c r="S99" s="51"/>
    </row>
    <row r="100" spans="1:26">
      <c r="A100" s="70"/>
      <c r="B100" s="70"/>
      <c r="C100" s="70"/>
      <c r="D100" s="70"/>
      <c r="E100" s="16" t="s">
        <v>222</v>
      </c>
      <c r="F100" s="16" t="s">
        <v>223</v>
      </c>
      <c r="G100" s="16" t="s">
        <v>222</v>
      </c>
      <c r="H100" s="16" t="s">
        <v>223</v>
      </c>
      <c r="I100" s="16" t="s">
        <v>222</v>
      </c>
      <c r="J100" s="16" t="s">
        <v>223</v>
      </c>
      <c r="K100" s="16" t="s">
        <v>222</v>
      </c>
      <c r="L100" s="16" t="s">
        <v>223</v>
      </c>
      <c r="M100" s="16" t="s">
        <v>222</v>
      </c>
      <c r="N100" s="16" t="s">
        <v>223</v>
      </c>
      <c r="O100" s="73"/>
      <c r="P100" s="67"/>
      <c r="Q100" s="68"/>
      <c r="R100" s="44"/>
      <c r="S100" s="51"/>
    </row>
    <row r="101" spans="1:26">
      <c r="A101" s="35">
        <v>1</v>
      </c>
      <c r="B101" s="33" t="s">
        <v>69</v>
      </c>
      <c r="C101" s="33" t="s">
        <v>68</v>
      </c>
      <c r="D101" s="33" t="s">
        <v>24</v>
      </c>
      <c r="E101" s="33">
        <v>1</v>
      </c>
      <c r="F101" s="34">
        <v>30</v>
      </c>
      <c r="G101" s="33">
        <v>1</v>
      </c>
      <c r="H101" s="33">
        <v>30</v>
      </c>
      <c r="I101" s="33" t="s">
        <v>228</v>
      </c>
      <c r="J101" s="34">
        <v>0</v>
      </c>
      <c r="K101" s="33" t="s">
        <v>228</v>
      </c>
      <c r="L101" s="33">
        <v>0</v>
      </c>
      <c r="M101" s="33">
        <v>1</v>
      </c>
      <c r="N101" s="33">
        <v>30</v>
      </c>
      <c r="O101" s="34">
        <f>COUNTIF(F101,"&gt;0")+COUNTIF(H101,"&gt;0")+COUNTIF(J101,"&gt;0")+COUNTIF(L101,"&gt;0")+COUNTIF(N101,"&gt;0")</f>
        <v>3</v>
      </c>
      <c r="P101" s="34">
        <f t="shared" ref="P101:P112" si="31">F101+H101+J101+L101+N101-MIN(F101,H101,J101,L101,N101)</f>
        <v>90</v>
      </c>
      <c r="Q101" s="62">
        <f>RANK(P101,P$101:P$123,0)</f>
        <v>2</v>
      </c>
      <c r="R101" s="49"/>
      <c r="S101" s="55"/>
    </row>
    <row r="102" spans="1:26">
      <c r="A102" s="35">
        <v>2</v>
      </c>
      <c r="B102" s="33" t="s">
        <v>73</v>
      </c>
      <c r="C102" s="33" t="s">
        <v>68</v>
      </c>
      <c r="D102" s="33" t="s">
        <v>91</v>
      </c>
      <c r="E102" s="33">
        <v>2</v>
      </c>
      <c r="F102" s="34">
        <v>27</v>
      </c>
      <c r="G102" s="33">
        <v>3</v>
      </c>
      <c r="H102" s="33">
        <v>25</v>
      </c>
      <c r="I102" s="33" t="s">
        <v>228</v>
      </c>
      <c r="J102" s="33">
        <v>0</v>
      </c>
      <c r="K102" s="33">
        <v>3</v>
      </c>
      <c r="L102" s="33">
        <v>25</v>
      </c>
      <c r="M102" s="33" t="s">
        <v>228</v>
      </c>
      <c r="N102" s="33">
        <v>0</v>
      </c>
      <c r="O102" s="34">
        <f t="shared" ref="O102:O112" si="32">COUNTIF(F102,"&gt;0")+COUNTIF(H102,"&gt;0")+COUNTIF(J102,"&gt;0")+COUNTIF(L102,"&gt;0")+COUNTIF(N102,"&gt;0")</f>
        <v>3</v>
      </c>
      <c r="P102" s="34">
        <f t="shared" si="31"/>
        <v>77</v>
      </c>
      <c r="Q102" s="62">
        <f t="shared" ref="Q102:Q112" si="33">RANK(P102,P$101:P$123,0)</f>
        <v>3</v>
      </c>
      <c r="R102" s="49"/>
      <c r="S102" s="55"/>
    </row>
    <row r="103" spans="1:26">
      <c r="A103" s="35">
        <v>3</v>
      </c>
      <c r="B103" s="33" t="s">
        <v>70</v>
      </c>
      <c r="C103" s="33" t="s">
        <v>68</v>
      </c>
      <c r="D103" s="33" t="s">
        <v>91</v>
      </c>
      <c r="E103" s="33">
        <v>3</v>
      </c>
      <c r="F103" s="34">
        <v>25</v>
      </c>
      <c r="G103" s="33">
        <v>6</v>
      </c>
      <c r="H103" s="33">
        <v>21</v>
      </c>
      <c r="I103" s="33" t="s">
        <v>228</v>
      </c>
      <c r="J103" s="33">
        <v>0</v>
      </c>
      <c r="K103" s="33" t="s">
        <v>228</v>
      </c>
      <c r="L103" s="33">
        <v>0</v>
      </c>
      <c r="M103" s="33">
        <v>5</v>
      </c>
      <c r="N103" s="33">
        <v>22</v>
      </c>
      <c r="O103" s="34">
        <f t="shared" si="32"/>
        <v>3</v>
      </c>
      <c r="P103" s="34">
        <f t="shared" si="31"/>
        <v>68</v>
      </c>
      <c r="Q103" s="33">
        <f t="shared" si="33"/>
        <v>4</v>
      </c>
      <c r="R103" s="49"/>
      <c r="S103" s="55"/>
    </row>
    <row r="104" spans="1:26">
      <c r="A104" s="35">
        <v>4</v>
      </c>
      <c r="B104" s="33" t="s">
        <v>72</v>
      </c>
      <c r="C104" s="33" t="s">
        <v>68</v>
      </c>
      <c r="D104" s="33" t="s">
        <v>91</v>
      </c>
      <c r="E104" s="33">
        <v>4</v>
      </c>
      <c r="F104" s="34">
        <v>23</v>
      </c>
      <c r="G104" s="33">
        <v>7</v>
      </c>
      <c r="H104" s="33">
        <v>20</v>
      </c>
      <c r="I104" s="33" t="s">
        <v>228</v>
      </c>
      <c r="J104" s="33">
        <v>0</v>
      </c>
      <c r="K104" s="33" t="s">
        <v>228</v>
      </c>
      <c r="L104" s="33">
        <v>0</v>
      </c>
      <c r="M104" s="33">
        <v>7</v>
      </c>
      <c r="N104" s="33">
        <v>20</v>
      </c>
      <c r="O104" s="34">
        <f t="shared" si="32"/>
        <v>3</v>
      </c>
      <c r="P104" s="34">
        <f t="shared" si="31"/>
        <v>63</v>
      </c>
      <c r="Q104" s="33">
        <f t="shared" si="33"/>
        <v>5</v>
      </c>
      <c r="R104" s="49"/>
      <c r="S104" s="55"/>
    </row>
    <row r="105" spans="1:26">
      <c r="A105" s="35">
        <v>5</v>
      </c>
      <c r="B105" s="33" t="s">
        <v>71</v>
      </c>
      <c r="C105" s="33" t="s">
        <v>68</v>
      </c>
      <c r="D105" s="33" t="s">
        <v>74</v>
      </c>
      <c r="E105" s="41" t="s">
        <v>54</v>
      </c>
      <c r="F105" s="33">
        <v>0</v>
      </c>
      <c r="G105" s="33" t="s">
        <v>228</v>
      </c>
      <c r="H105" s="34">
        <v>0</v>
      </c>
      <c r="I105" s="33" t="s">
        <v>228</v>
      </c>
      <c r="J105" s="33">
        <v>0</v>
      </c>
      <c r="K105" s="33" t="s">
        <v>228</v>
      </c>
      <c r="L105" s="33">
        <v>0</v>
      </c>
      <c r="M105" s="35" t="s">
        <v>228</v>
      </c>
      <c r="N105" s="33">
        <v>0</v>
      </c>
      <c r="O105" s="34">
        <f t="shared" si="32"/>
        <v>0</v>
      </c>
      <c r="P105" s="34">
        <f t="shared" si="31"/>
        <v>0</v>
      </c>
      <c r="Q105" s="33">
        <f t="shared" si="33"/>
        <v>22</v>
      </c>
      <c r="R105" s="49"/>
      <c r="S105" s="55"/>
      <c r="Z105" s="12"/>
    </row>
    <row r="106" spans="1:26">
      <c r="A106" s="35">
        <v>6</v>
      </c>
      <c r="B106" s="36" t="s">
        <v>150</v>
      </c>
      <c r="C106" s="33" t="s">
        <v>68</v>
      </c>
      <c r="D106" s="36" t="s">
        <v>251</v>
      </c>
      <c r="E106" s="33" t="s">
        <v>228</v>
      </c>
      <c r="F106" s="34">
        <v>0</v>
      </c>
      <c r="G106" s="33">
        <v>2</v>
      </c>
      <c r="H106" s="36">
        <v>27</v>
      </c>
      <c r="I106" s="36">
        <v>1</v>
      </c>
      <c r="J106" s="33">
        <v>30</v>
      </c>
      <c r="K106" s="33">
        <v>1</v>
      </c>
      <c r="L106" s="33">
        <v>30</v>
      </c>
      <c r="M106" s="35">
        <v>3</v>
      </c>
      <c r="N106" s="33">
        <v>25</v>
      </c>
      <c r="O106" s="34">
        <f t="shared" si="32"/>
        <v>4</v>
      </c>
      <c r="P106" s="34">
        <f t="shared" si="31"/>
        <v>112</v>
      </c>
      <c r="Q106" s="62">
        <f t="shared" si="33"/>
        <v>1</v>
      </c>
      <c r="R106" s="49"/>
      <c r="S106" s="55"/>
      <c r="V106" s="12"/>
      <c r="W106" s="12"/>
      <c r="X106" s="12"/>
      <c r="Y106" s="12"/>
      <c r="Z106" s="12"/>
    </row>
    <row r="107" spans="1:26">
      <c r="A107" s="35">
        <v>7</v>
      </c>
      <c r="B107" s="36" t="s">
        <v>158</v>
      </c>
      <c r="C107" s="33" t="s">
        <v>68</v>
      </c>
      <c r="D107" s="33" t="s">
        <v>248</v>
      </c>
      <c r="E107" s="33" t="s">
        <v>228</v>
      </c>
      <c r="F107" s="33">
        <v>0</v>
      </c>
      <c r="G107" s="33">
        <v>4</v>
      </c>
      <c r="H107" s="33">
        <v>23</v>
      </c>
      <c r="I107" s="33" t="s">
        <v>228</v>
      </c>
      <c r="J107" s="33">
        <v>0</v>
      </c>
      <c r="K107" s="33" t="s">
        <v>228</v>
      </c>
      <c r="L107" s="33">
        <v>0</v>
      </c>
      <c r="M107" s="35" t="s">
        <v>228</v>
      </c>
      <c r="N107" s="33">
        <v>0</v>
      </c>
      <c r="O107" s="34">
        <f t="shared" si="32"/>
        <v>1</v>
      </c>
      <c r="P107" s="34">
        <f t="shared" si="31"/>
        <v>23</v>
      </c>
      <c r="Q107" s="33">
        <f t="shared" si="33"/>
        <v>11</v>
      </c>
      <c r="R107" s="49"/>
      <c r="S107" s="55"/>
      <c r="V107" s="12"/>
      <c r="W107" s="12"/>
      <c r="X107" s="12"/>
      <c r="Y107" s="12"/>
      <c r="Z107" s="12"/>
    </row>
    <row r="108" spans="1:26">
      <c r="A108" s="35">
        <v>8</v>
      </c>
      <c r="B108" s="36" t="s">
        <v>160</v>
      </c>
      <c r="C108" s="33" t="s">
        <v>68</v>
      </c>
      <c r="D108" s="40"/>
      <c r="E108" s="33" t="s">
        <v>228</v>
      </c>
      <c r="F108" s="33">
        <v>0</v>
      </c>
      <c r="G108" s="33">
        <v>5</v>
      </c>
      <c r="H108" s="36">
        <v>22</v>
      </c>
      <c r="I108" s="33" t="s">
        <v>228</v>
      </c>
      <c r="J108" s="33">
        <v>0</v>
      </c>
      <c r="K108" s="33" t="s">
        <v>228</v>
      </c>
      <c r="L108" s="33">
        <v>0</v>
      </c>
      <c r="M108" s="35" t="s">
        <v>228</v>
      </c>
      <c r="N108" s="33">
        <v>0</v>
      </c>
      <c r="O108" s="34">
        <f t="shared" si="32"/>
        <v>1</v>
      </c>
      <c r="P108" s="34">
        <f t="shared" si="31"/>
        <v>22</v>
      </c>
      <c r="Q108" s="33">
        <f t="shared" si="33"/>
        <v>13</v>
      </c>
      <c r="R108" s="49"/>
      <c r="S108" s="55"/>
      <c r="V108" s="12"/>
      <c r="W108" s="12"/>
      <c r="X108" s="12"/>
      <c r="Y108" s="12"/>
    </row>
    <row r="109" spans="1:26">
      <c r="A109" s="35">
        <v>9</v>
      </c>
      <c r="B109" s="36" t="s">
        <v>169</v>
      </c>
      <c r="C109" s="33" t="s">
        <v>68</v>
      </c>
      <c r="D109" s="33" t="s">
        <v>91</v>
      </c>
      <c r="E109" s="33" t="s">
        <v>228</v>
      </c>
      <c r="F109" s="33">
        <v>0</v>
      </c>
      <c r="G109" s="33">
        <v>8</v>
      </c>
      <c r="H109" s="33">
        <v>19</v>
      </c>
      <c r="I109" s="33" t="s">
        <v>228</v>
      </c>
      <c r="J109" s="33">
        <v>0</v>
      </c>
      <c r="K109" s="33" t="s">
        <v>228</v>
      </c>
      <c r="L109" s="33">
        <v>0</v>
      </c>
      <c r="M109" s="35" t="s">
        <v>228</v>
      </c>
      <c r="N109" s="33">
        <v>0</v>
      </c>
      <c r="O109" s="34">
        <f t="shared" si="32"/>
        <v>1</v>
      </c>
      <c r="P109" s="34">
        <f t="shared" si="31"/>
        <v>19</v>
      </c>
      <c r="Q109" s="33">
        <f t="shared" si="33"/>
        <v>16</v>
      </c>
      <c r="R109" s="49"/>
      <c r="S109" s="55"/>
      <c r="V109" s="12"/>
      <c r="W109" s="12"/>
      <c r="X109" s="12"/>
      <c r="Y109" s="12"/>
      <c r="Z109" s="12"/>
    </row>
    <row r="110" spans="1:26">
      <c r="A110" s="35">
        <v>10</v>
      </c>
      <c r="B110" s="36" t="s">
        <v>171</v>
      </c>
      <c r="C110" s="33" t="s">
        <v>68</v>
      </c>
      <c r="D110" s="40"/>
      <c r="E110" s="33" t="s">
        <v>228</v>
      </c>
      <c r="F110" s="33">
        <v>0</v>
      </c>
      <c r="G110" s="33">
        <v>9</v>
      </c>
      <c r="H110" s="36">
        <v>18</v>
      </c>
      <c r="I110" s="33" t="s">
        <v>228</v>
      </c>
      <c r="J110" s="33">
        <v>0</v>
      </c>
      <c r="K110" s="33" t="s">
        <v>228</v>
      </c>
      <c r="L110" s="33">
        <v>0</v>
      </c>
      <c r="M110" s="35" t="s">
        <v>228</v>
      </c>
      <c r="N110" s="33">
        <v>0</v>
      </c>
      <c r="O110" s="34">
        <f t="shared" si="32"/>
        <v>1</v>
      </c>
      <c r="P110" s="34">
        <f t="shared" si="31"/>
        <v>18</v>
      </c>
      <c r="Q110" s="33">
        <f t="shared" si="33"/>
        <v>18</v>
      </c>
      <c r="R110" s="49"/>
      <c r="S110" s="55"/>
      <c r="V110" s="12"/>
      <c r="W110" s="12"/>
      <c r="X110" s="12"/>
      <c r="Y110" s="12"/>
      <c r="Z110" s="12"/>
    </row>
    <row r="111" spans="1:26">
      <c r="A111" s="35">
        <v>11</v>
      </c>
      <c r="B111" s="36" t="s">
        <v>177</v>
      </c>
      <c r="C111" s="33" t="s">
        <v>68</v>
      </c>
      <c r="D111" s="38"/>
      <c r="E111" s="33" t="s">
        <v>228</v>
      </c>
      <c r="F111" s="33">
        <v>0</v>
      </c>
      <c r="G111" s="33">
        <v>10</v>
      </c>
      <c r="H111" s="36">
        <v>17</v>
      </c>
      <c r="I111" s="33" t="s">
        <v>228</v>
      </c>
      <c r="J111" s="33">
        <v>0</v>
      </c>
      <c r="K111" s="33" t="s">
        <v>228</v>
      </c>
      <c r="L111" s="33">
        <v>0</v>
      </c>
      <c r="M111" s="35" t="s">
        <v>228</v>
      </c>
      <c r="N111" s="33">
        <v>0</v>
      </c>
      <c r="O111" s="34">
        <f t="shared" si="32"/>
        <v>1</v>
      </c>
      <c r="P111" s="34">
        <f t="shared" si="31"/>
        <v>17</v>
      </c>
      <c r="Q111" s="33">
        <f t="shared" si="33"/>
        <v>20</v>
      </c>
      <c r="R111" s="49"/>
      <c r="S111" s="55"/>
      <c r="V111" s="12"/>
      <c r="W111" s="12"/>
      <c r="X111" s="12"/>
      <c r="Y111" s="12"/>
      <c r="Z111" s="12"/>
    </row>
    <row r="112" spans="1:26">
      <c r="A112" s="35">
        <v>12</v>
      </c>
      <c r="B112" s="36" t="s">
        <v>182</v>
      </c>
      <c r="C112" s="33" t="s">
        <v>68</v>
      </c>
      <c r="D112" s="40"/>
      <c r="E112" s="33" t="s">
        <v>228</v>
      </c>
      <c r="F112" s="33">
        <v>0</v>
      </c>
      <c r="G112" s="33">
        <v>11</v>
      </c>
      <c r="H112" s="36">
        <v>16</v>
      </c>
      <c r="I112" s="33" t="s">
        <v>228</v>
      </c>
      <c r="J112" s="33">
        <v>0</v>
      </c>
      <c r="K112" s="33" t="s">
        <v>228</v>
      </c>
      <c r="L112" s="33">
        <v>0</v>
      </c>
      <c r="M112" s="35" t="s">
        <v>228</v>
      </c>
      <c r="N112" s="33">
        <v>0</v>
      </c>
      <c r="O112" s="34">
        <f t="shared" si="32"/>
        <v>1</v>
      </c>
      <c r="P112" s="34">
        <f t="shared" si="31"/>
        <v>16</v>
      </c>
      <c r="Q112" s="33">
        <f t="shared" si="33"/>
        <v>21</v>
      </c>
      <c r="R112" s="49"/>
      <c r="S112" s="55"/>
      <c r="V112" s="12"/>
      <c r="W112" s="12"/>
      <c r="X112" s="12"/>
      <c r="Y112" s="12"/>
    </row>
    <row r="113" spans="1:25">
      <c r="A113" s="35">
        <v>13</v>
      </c>
      <c r="B113" s="36" t="s">
        <v>299</v>
      </c>
      <c r="C113" s="33" t="s">
        <v>68</v>
      </c>
      <c r="D113" s="36" t="s">
        <v>290</v>
      </c>
      <c r="E113" s="33" t="s">
        <v>228</v>
      </c>
      <c r="F113" s="33">
        <v>0</v>
      </c>
      <c r="G113" s="33" t="s">
        <v>228</v>
      </c>
      <c r="H113" s="33">
        <v>0</v>
      </c>
      <c r="I113" s="33">
        <v>2</v>
      </c>
      <c r="J113" s="33">
        <v>27</v>
      </c>
      <c r="K113" s="33" t="s">
        <v>228</v>
      </c>
      <c r="L113" s="33">
        <v>0</v>
      </c>
      <c r="M113" s="35" t="s">
        <v>228</v>
      </c>
      <c r="N113" s="33">
        <v>0</v>
      </c>
      <c r="O113" s="34">
        <f t="shared" ref="O113:O122" si="34">COUNTIF(F113,"&gt;0")+COUNTIF(H113,"&gt;0")+COUNTIF(J113,"&gt;0")+COUNTIF(L113,"&gt;0")+COUNTIF(N113,"&gt;0")</f>
        <v>1</v>
      </c>
      <c r="P113" s="34">
        <f t="shared" ref="P113:P114" si="35">F113+H113+J113+L113+N113-MIN(F113,H113,J113,L113,N113)</f>
        <v>27</v>
      </c>
      <c r="Q113" s="33">
        <f t="shared" ref="Q113:Q114" si="36">RANK(P113,P$101:P$123,0)</f>
        <v>7</v>
      </c>
      <c r="R113" s="49"/>
      <c r="S113" s="55"/>
      <c r="V113" s="12"/>
      <c r="W113" s="12"/>
      <c r="X113" s="12"/>
      <c r="Y113" s="12"/>
    </row>
    <row r="114" spans="1:25">
      <c r="A114" s="35">
        <v>14</v>
      </c>
      <c r="B114" s="33" t="s">
        <v>295</v>
      </c>
      <c r="C114" s="33" t="s">
        <v>68</v>
      </c>
      <c r="D114" s="33" t="s">
        <v>279</v>
      </c>
      <c r="E114" s="33" t="s">
        <v>228</v>
      </c>
      <c r="F114" s="33">
        <v>0</v>
      </c>
      <c r="G114" s="33" t="s">
        <v>228</v>
      </c>
      <c r="H114" s="33">
        <v>0</v>
      </c>
      <c r="I114" s="33">
        <v>3</v>
      </c>
      <c r="J114" s="33">
        <v>25</v>
      </c>
      <c r="K114" s="33" t="s">
        <v>228</v>
      </c>
      <c r="L114" s="33">
        <v>0</v>
      </c>
      <c r="M114" s="35" t="s">
        <v>228</v>
      </c>
      <c r="N114" s="33">
        <v>0</v>
      </c>
      <c r="O114" s="34">
        <f t="shared" si="34"/>
        <v>1</v>
      </c>
      <c r="P114" s="34">
        <f t="shared" si="35"/>
        <v>25</v>
      </c>
      <c r="Q114" s="33">
        <f t="shared" si="36"/>
        <v>9</v>
      </c>
      <c r="R114" s="49"/>
      <c r="S114" s="55"/>
      <c r="V114" s="12"/>
      <c r="W114" s="12"/>
      <c r="X114" s="12"/>
      <c r="Y114" s="12"/>
    </row>
    <row r="115" spans="1:25">
      <c r="A115" s="35">
        <v>15</v>
      </c>
      <c r="B115" s="33" t="s">
        <v>604</v>
      </c>
      <c r="C115" s="33" t="s">
        <v>68</v>
      </c>
      <c r="D115" s="33"/>
      <c r="E115" s="33" t="s">
        <v>228</v>
      </c>
      <c r="F115" s="33">
        <v>0</v>
      </c>
      <c r="G115" s="33" t="s">
        <v>228</v>
      </c>
      <c r="H115" s="33">
        <v>0</v>
      </c>
      <c r="I115" s="33" t="s">
        <v>228</v>
      </c>
      <c r="J115" s="33">
        <v>0</v>
      </c>
      <c r="K115" s="33">
        <v>2</v>
      </c>
      <c r="L115" s="33">
        <v>27</v>
      </c>
      <c r="M115" s="35">
        <v>6</v>
      </c>
      <c r="N115" s="33">
        <v>21</v>
      </c>
      <c r="O115" s="34">
        <f t="shared" si="34"/>
        <v>2</v>
      </c>
      <c r="P115" s="34">
        <f t="shared" ref="P115:P122" si="37">F115+H115+J115+L115+N115-MIN(F115,H115,J115,L115,N115)</f>
        <v>48</v>
      </c>
      <c r="Q115" s="33">
        <f t="shared" ref="Q115:Q122" si="38">RANK(P115,P$101:P$123,0)</f>
        <v>6</v>
      </c>
      <c r="R115" s="49"/>
      <c r="S115" s="55"/>
    </row>
    <row r="116" spans="1:25">
      <c r="A116" s="35">
        <v>16</v>
      </c>
      <c r="B116" s="37" t="s">
        <v>354</v>
      </c>
      <c r="C116" s="33" t="s">
        <v>68</v>
      </c>
      <c r="D116" s="33"/>
      <c r="E116" s="33" t="s">
        <v>228</v>
      </c>
      <c r="F116" s="33">
        <v>0</v>
      </c>
      <c r="G116" s="33" t="s">
        <v>228</v>
      </c>
      <c r="H116" s="33">
        <v>0</v>
      </c>
      <c r="I116" s="33" t="s">
        <v>228</v>
      </c>
      <c r="J116" s="33">
        <v>0</v>
      </c>
      <c r="K116" s="33">
        <v>4</v>
      </c>
      <c r="L116" s="33">
        <v>25</v>
      </c>
      <c r="M116" s="35" t="s">
        <v>228</v>
      </c>
      <c r="N116" s="33">
        <v>0</v>
      </c>
      <c r="O116" s="34">
        <f t="shared" si="34"/>
        <v>1</v>
      </c>
      <c r="P116" s="34">
        <f t="shared" si="37"/>
        <v>25</v>
      </c>
      <c r="Q116" s="33">
        <f t="shared" si="38"/>
        <v>9</v>
      </c>
      <c r="R116" s="49"/>
      <c r="S116" s="55"/>
    </row>
    <row r="117" spans="1:25">
      <c r="A117" s="35">
        <v>17</v>
      </c>
      <c r="B117" s="37" t="s">
        <v>362</v>
      </c>
      <c r="C117" s="33" t="s">
        <v>68</v>
      </c>
      <c r="D117" s="33"/>
      <c r="E117" s="33" t="s">
        <v>228</v>
      </c>
      <c r="F117" s="33">
        <v>0</v>
      </c>
      <c r="G117" s="33" t="s">
        <v>228</v>
      </c>
      <c r="H117" s="33">
        <v>0</v>
      </c>
      <c r="I117" s="33" t="s">
        <v>228</v>
      </c>
      <c r="J117" s="33">
        <v>0</v>
      </c>
      <c r="K117" s="33">
        <v>5</v>
      </c>
      <c r="L117" s="33">
        <v>22</v>
      </c>
      <c r="M117" s="35" t="s">
        <v>228</v>
      </c>
      <c r="N117" s="33">
        <v>0</v>
      </c>
      <c r="O117" s="34">
        <f t="shared" si="34"/>
        <v>1</v>
      </c>
      <c r="P117" s="34">
        <f t="shared" si="37"/>
        <v>22</v>
      </c>
      <c r="Q117" s="33">
        <f t="shared" si="38"/>
        <v>13</v>
      </c>
      <c r="R117" s="49"/>
      <c r="S117" s="55"/>
    </row>
    <row r="118" spans="1:25">
      <c r="A118" s="35">
        <v>18</v>
      </c>
      <c r="B118" s="37" t="s">
        <v>370</v>
      </c>
      <c r="C118" s="33" t="s">
        <v>68</v>
      </c>
      <c r="D118" s="33"/>
      <c r="E118" s="33" t="s">
        <v>228</v>
      </c>
      <c r="F118" s="33">
        <v>0</v>
      </c>
      <c r="G118" s="33" t="s">
        <v>228</v>
      </c>
      <c r="H118" s="33">
        <v>0</v>
      </c>
      <c r="I118" s="33" t="s">
        <v>228</v>
      </c>
      <c r="J118" s="33">
        <v>0</v>
      </c>
      <c r="K118" s="33">
        <v>6</v>
      </c>
      <c r="L118" s="33">
        <v>21</v>
      </c>
      <c r="M118" s="33" t="s">
        <v>228</v>
      </c>
      <c r="N118" s="33">
        <v>0</v>
      </c>
      <c r="O118" s="34">
        <f t="shared" si="34"/>
        <v>1</v>
      </c>
      <c r="P118" s="34">
        <f t="shared" si="37"/>
        <v>21</v>
      </c>
      <c r="Q118" s="33">
        <f t="shared" si="38"/>
        <v>15</v>
      </c>
      <c r="R118" s="49"/>
      <c r="S118" s="55"/>
    </row>
    <row r="119" spans="1:25">
      <c r="A119" s="35">
        <v>19</v>
      </c>
      <c r="B119" s="37" t="s">
        <v>941</v>
      </c>
      <c r="C119" s="33" t="s">
        <v>68</v>
      </c>
      <c r="D119" s="33"/>
      <c r="E119" s="33" t="s">
        <v>228</v>
      </c>
      <c r="F119" s="33">
        <v>0</v>
      </c>
      <c r="G119" s="33" t="s">
        <v>228</v>
      </c>
      <c r="H119" s="33">
        <v>0</v>
      </c>
      <c r="I119" s="33" t="s">
        <v>228</v>
      </c>
      <c r="J119" s="33">
        <v>0</v>
      </c>
      <c r="K119" s="33" t="s">
        <v>228</v>
      </c>
      <c r="L119" s="33">
        <v>0</v>
      </c>
      <c r="M119" s="33">
        <v>2</v>
      </c>
      <c r="N119" s="33">
        <v>27</v>
      </c>
      <c r="O119" s="34">
        <f t="shared" si="34"/>
        <v>1</v>
      </c>
      <c r="P119" s="34">
        <f t="shared" si="37"/>
        <v>27</v>
      </c>
      <c r="Q119" s="33">
        <f t="shared" si="38"/>
        <v>7</v>
      </c>
      <c r="R119" s="48"/>
      <c r="S119" s="54"/>
    </row>
    <row r="120" spans="1:25">
      <c r="A120" s="35">
        <v>20</v>
      </c>
      <c r="B120" s="37" t="s">
        <v>942</v>
      </c>
      <c r="C120" s="33" t="s">
        <v>68</v>
      </c>
      <c r="D120" s="33"/>
      <c r="E120" s="33" t="s">
        <v>228</v>
      </c>
      <c r="F120" s="33">
        <v>0</v>
      </c>
      <c r="G120" s="33" t="s">
        <v>228</v>
      </c>
      <c r="H120" s="33">
        <v>0</v>
      </c>
      <c r="I120" s="33" t="s">
        <v>228</v>
      </c>
      <c r="J120" s="33">
        <v>0</v>
      </c>
      <c r="K120" s="33" t="s">
        <v>228</v>
      </c>
      <c r="L120" s="33">
        <v>0</v>
      </c>
      <c r="M120" s="33">
        <v>4</v>
      </c>
      <c r="N120" s="33">
        <v>23</v>
      </c>
      <c r="O120" s="34">
        <f t="shared" si="34"/>
        <v>1</v>
      </c>
      <c r="P120" s="34">
        <f t="shared" si="37"/>
        <v>23</v>
      </c>
      <c r="Q120" s="33">
        <f t="shared" si="38"/>
        <v>11</v>
      </c>
      <c r="R120" s="48"/>
      <c r="S120" s="54"/>
    </row>
    <row r="121" spans="1:25">
      <c r="A121" s="35">
        <v>21</v>
      </c>
      <c r="B121" s="37" t="s">
        <v>943</v>
      </c>
      <c r="C121" s="33" t="s">
        <v>68</v>
      </c>
      <c r="D121" s="33"/>
      <c r="E121" s="33" t="s">
        <v>228</v>
      </c>
      <c r="F121" s="33">
        <v>0</v>
      </c>
      <c r="G121" s="33" t="s">
        <v>228</v>
      </c>
      <c r="H121" s="33">
        <v>0</v>
      </c>
      <c r="I121" s="33" t="s">
        <v>228</v>
      </c>
      <c r="J121" s="33">
        <v>0</v>
      </c>
      <c r="K121" s="33" t="s">
        <v>228</v>
      </c>
      <c r="L121" s="33">
        <v>0</v>
      </c>
      <c r="M121" s="33">
        <v>8</v>
      </c>
      <c r="N121" s="33">
        <v>19</v>
      </c>
      <c r="O121" s="34">
        <f t="shared" si="34"/>
        <v>1</v>
      </c>
      <c r="P121" s="34">
        <f t="shared" si="37"/>
        <v>19</v>
      </c>
      <c r="Q121" s="33">
        <f t="shared" si="38"/>
        <v>16</v>
      </c>
      <c r="R121" s="48"/>
      <c r="S121" s="54"/>
    </row>
    <row r="122" spans="1:25">
      <c r="A122" s="35">
        <v>22</v>
      </c>
      <c r="B122" s="37" t="s">
        <v>944</v>
      </c>
      <c r="C122" s="33" t="s">
        <v>68</v>
      </c>
      <c r="D122" s="33"/>
      <c r="E122" s="33" t="s">
        <v>228</v>
      </c>
      <c r="F122" s="33">
        <v>0</v>
      </c>
      <c r="G122" s="33" t="s">
        <v>228</v>
      </c>
      <c r="H122" s="33">
        <v>0</v>
      </c>
      <c r="I122" s="33" t="s">
        <v>228</v>
      </c>
      <c r="J122" s="33">
        <v>0</v>
      </c>
      <c r="K122" s="33" t="s">
        <v>228</v>
      </c>
      <c r="L122" s="33">
        <v>0</v>
      </c>
      <c r="M122" s="33">
        <v>9</v>
      </c>
      <c r="N122" s="33">
        <v>18</v>
      </c>
      <c r="O122" s="34">
        <f t="shared" si="34"/>
        <v>1</v>
      </c>
      <c r="P122" s="34">
        <f t="shared" si="37"/>
        <v>18</v>
      </c>
      <c r="Q122" s="33">
        <f t="shared" si="38"/>
        <v>18</v>
      </c>
      <c r="R122" s="48"/>
      <c r="S122" s="54"/>
    </row>
    <row r="123" spans="1:25">
      <c r="C123" s="12"/>
      <c r="D123" s="12"/>
      <c r="E123" s="12"/>
      <c r="F123" s="11"/>
      <c r="G123" s="12"/>
      <c r="H123" s="13"/>
    </row>
    <row r="124" spans="1:25" ht="14.45" customHeight="1">
      <c r="A124" s="70" t="s">
        <v>4</v>
      </c>
      <c r="B124" s="70" t="s">
        <v>8</v>
      </c>
      <c r="C124" s="70" t="s">
        <v>221</v>
      </c>
      <c r="D124" s="70" t="s">
        <v>9</v>
      </c>
      <c r="E124" s="69" t="s">
        <v>25</v>
      </c>
      <c r="F124" s="69"/>
      <c r="G124" s="69" t="s">
        <v>220</v>
      </c>
      <c r="H124" s="69"/>
      <c r="I124" s="69" t="s">
        <v>93</v>
      </c>
      <c r="J124" s="69"/>
      <c r="K124" s="70" t="s">
        <v>197</v>
      </c>
      <c r="L124" s="70"/>
      <c r="M124" s="71" t="s">
        <v>224</v>
      </c>
      <c r="N124" s="71"/>
      <c r="O124" s="72" t="s">
        <v>611</v>
      </c>
      <c r="P124" s="67" t="s">
        <v>227</v>
      </c>
      <c r="Q124" s="68" t="s">
        <v>245</v>
      </c>
      <c r="R124" s="44"/>
      <c r="S124" s="51"/>
    </row>
    <row r="125" spans="1:25">
      <c r="A125" s="70"/>
      <c r="B125" s="70"/>
      <c r="C125" s="70"/>
      <c r="D125" s="70"/>
      <c r="E125" s="16" t="s">
        <v>222</v>
      </c>
      <c r="F125" s="16" t="s">
        <v>223</v>
      </c>
      <c r="G125" s="16" t="s">
        <v>222</v>
      </c>
      <c r="H125" s="16" t="s">
        <v>223</v>
      </c>
      <c r="I125" s="16" t="s">
        <v>222</v>
      </c>
      <c r="J125" s="16" t="s">
        <v>223</v>
      </c>
      <c r="K125" s="16" t="s">
        <v>222</v>
      </c>
      <c r="L125" s="16" t="s">
        <v>223</v>
      </c>
      <c r="M125" s="16" t="s">
        <v>222</v>
      </c>
      <c r="N125" s="16" t="s">
        <v>223</v>
      </c>
      <c r="O125" s="73"/>
      <c r="P125" s="67"/>
      <c r="Q125" s="68"/>
      <c r="R125" s="44"/>
      <c r="S125" s="51"/>
    </row>
    <row r="126" spans="1:25">
      <c r="A126" s="35">
        <v>1</v>
      </c>
      <c r="B126" s="33" t="s">
        <v>85</v>
      </c>
      <c r="C126" s="33" t="s">
        <v>76</v>
      </c>
      <c r="D126" s="33" t="s">
        <v>33</v>
      </c>
      <c r="E126" s="33">
        <v>1</v>
      </c>
      <c r="F126" s="34">
        <v>30</v>
      </c>
      <c r="G126" s="33">
        <v>1</v>
      </c>
      <c r="H126" s="33">
        <v>30</v>
      </c>
      <c r="I126" s="33" t="s">
        <v>228</v>
      </c>
      <c r="J126" s="33">
        <v>0</v>
      </c>
      <c r="K126" s="33">
        <v>2</v>
      </c>
      <c r="L126" s="33">
        <v>27</v>
      </c>
      <c r="M126" s="35" t="s">
        <v>228</v>
      </c>
      <c r="N126" s="33">
        <v>0</v>
      </c>
      <c r="O126" s="34">
        <f>COUNTIF(F126,"&gt;0")+COUNTIF(H126,"&gt;0")+COUNTIF(J126,"&gt;0")+COUNTIF(L126,"&gt;0")+COUNTIF(N126,"&gt;0")</f>
        <v>3</v>
      </c>
      <c r="P126" s="34">
        <f t="shared" ref="P126:P139" si="39">F126+H126+J126+L126+N126-MIN(F126,H126,J126,L126,N126)</f>
        <v>87</v>
      </c>
      <c r="Q126" s="33">
        <f>RANK(P126,P$126:P$145,0)</f>
        <v>4</v>
      </c>
      <c r="R126" s="49"/>
      <c r="S126" s="55"/>
    </row>
    <row r="127" spans="1:25">
      <c r="A127" s="35">
        <v>2</v>
      </c>
      <c r="B127" s="33" t="s">
        <v>79</v>
      </c>
      <c r="C127" s="33" t="s">
        <v>76</v>
      </c>
      <c r="D127" s="33" t="s">
        <v>62</v>
      </c>
      <c r="E127" s="33">
        <v>2</v>
      </c>
      <c r="F127" s="34">
        <v>27</v>
      </c>
      <c r="G127" s="33">
        <v>2</v>
      </c>
      <c r="H127" s="33">
        <v>27</v>
      </c>
      <c r="I127" s="33">
        <v>1</v>
      </c>
      <c r="J127" s="33">
        <v>30</v>
      </c>
      <c r="K127" s="33">
        <v>1</v>
      </c>
      <c r="L127" s="33">
        <v>30</v>
      </c>
      <c r="M127" s="35">
        <v>1</v>
      </c>
      <c r="N127" s="33">
        <v>30</v>
      </c>
      <c r="O127" s="34">
        <f t="shared" ref="O127:O144" si="40">COUNTIF(F127,"&gt;0")+COUNTIF(H127,"&gt;0")+COUNTIF(J127,"&gt;0")+COUNTIF(L127,"&gt;0")+COUNTIF(N127,"&gt;0")</f>
        <v>5</v>
      </c>
      <c r="P127" s="34">
        <f t="shared" si="39"/>
        <v>117</v>
      </c>
      <c r="Q127" s="62">
        <f t="shared" ref="Q127:Q139" si="41">RANK(P127,P$126:P$145,0)</f>
        <v>1</v>
      </c>
      <c r="R127" s="49"/>
      <c r="S127" s="55"/>
    </row>
    <row r="128" spans="1:25">
      <c r="A128" s="35">
        <v>3</v>
      </c>
      <c r="B128" s="33" t="s">
        <v>87</v>
      </c>
      <c r="C128" s="33" t="s">
        <v>76</v>
      </c>
      <c r="D128" s="33" t="s">
        <v>93</v>
      </c>
      <c r="E128" s="33">
        <v>3</v>
      </c>
      <c r="F128" s="34">
        <v>25</v>
      </c>
      <c r="G128" s="33" t="s">
        <v>228</v>
      </c>
      <c r="H128" s="33">
        <v>0</v>
      </c>
      <c r="I128" s="33" t="s">
        <v>228</v>
      </c>
      <c r="J128" s="33">
        <v>0</v>
      </c>
      <c r="K128" s="33" t="s">
        <v>228</v>
      </c>
      <c r="L128" s="33">
        <v>0</v>
      </c>
      <c r="M128" s="35" t="s">
        <v>228</v>
      </c>
      <c r="N128" s="33">
        <v>0</v>
      </c>
      <c r="O128" s="34">
        <f t="shared" si="40"/>
        <v>1</v>
      </c>
      <c r="P128" s="34">
        <f t="shared" si="39"/>
        <v>25</v>
      </c>
      <c r="Q128" s="33">
        <f t="shared" si="41"/>
        <v>10</v>
      </c>
      <c r="R128" s="49"/>
      <c r="S128" s="55"/>
    </row>
    <row r="129" spans="1:26">
      <c r="A129" s="35">
        <v>4</v>
      </c>
      <c r="B129" s="33" t="s">
        <v>77</v>
      </c>
      <c r="C129" s="33" t="s">
        <v>76</v>
      </c>
      <c r="D129" s="33" t="s">
        <v>88</v>
      </c>
      <c r="E129" s="33">
        <v>4</v>
      </c>
      <c r="F129" s="34">
        <v>23</v>
      </c>
      <c r="G129" s="33" t="s">
        <v>228</v>
      </c>
      <c r="H129" s="33">
        <v>0</v>
      </c>
      <c r="I129" s="33" t="s">
        <v>228</v>
      </c>
      <c r="J129" s="33">
        <v>0</v>
      </c>
      <c r="K129" s="33" t="s">
        <v>228</v>
      </c>
      <c r="L129" s="33">
        <v>0</v>
      </c>
      <c r="M129" s="35" t="s">
        <v>228</v>
      </c>
      <c r="N129" s="33">
        <v>0</v>
      </c>
      <c r="O129" s="34">
        <f t="shared" si="40"/>
        <v>1</v>
      </c>
      <c r="P129" s="34">
        <f t="shared" si="39"/>
        <v>23</v>
      </c>
      <c r="Q129" s="33">
        <f t="shared" si="41"/>
        <v>12</v>
      </c>
      <c r="R129" s="49"/>
      <c r="S129" s="55"/>
      <c r="W129" s="12"/>
      <c r="X129" s="12"/>
      <c r="Y129" s="12"/>
      <c r="Z129" s="12"/>
    </row>
    <row r="130" spans="1:26">
      <c r="A130" s="35">
        <v>5</v>
      </c>
      <c r="B130" s="33" t="s">
        <v>80</v>
      </c>
      <c r="C130" s="33" t="s">
        <v>76</v>
      </c>
      <c r="D130" s="33" t="s">
        <v>90</v>
      </c>
      <c r="E130" s="33">
        <v>5</v>
      </c>
      <c r="F130" s="34">
        <v>22</v>
      </c>
      <c r="G130" s="33">
        <v>3</v>
      </c>
      <c r="H130" s="33">
        <v>25</v>
      </c>
      <c r="I130" s="33">
        <v>2</v>
      </c>
      <c r="J130" s="33">
        <v>27</v>
      </c>
      <c r="K130" s="33">
        <v>4</v>
      </c>
      <c r="L130" s="33">
        <v>23</v>
      </c>
      <c r="M130" s="35">
        <v>3</v>
      </c>
      <c r="N130" s="33">
        <v>25</v>
      </c>
      <c r="O130" s="34">
        <f t="shared" si="40"/>
        <v>5</v>
      </c>
      <c r="P130" s="34">
        <f t="shared" si="39"/>
        <v>100</v>
      </c>
      <c r="Q130" s="62">
        <f t="shared" si="41"/>
        <v>2</v>
      </c>
      <c r="R130" s="49"/>
      <c r="S130" s="55"/>
      <c r="W130" s="12"/>
      <c r="X130" s="12"/>
      <c r="Y130" s="12"/>
      <c r="Z130" s="12"/>
    </row>
    <row r="131" spans="1:26">
      <c r="A131" s="35">
        <v>6</v>
      </c>
      <c r="B131" s="33" t="s">
        <v>81</v>
      </c>
      <c r="C131" s="33" t="s">
        <v>76</v>
      </c>
      <c r="D131" s="33" t="s">
        <v>91</v>
      </c>
      <c r="E131" s="33">
        <v>6</v>
      </c>
      <c r="F131" s="34">
        <v>21</v>
      </c>
      <c r="G131" s="33" t="s">
        <v>228</v>
      </c>
      <c r="H131" s="33">
        <v>0</v>
      </c>
      <c r="I131" s="33" t="s">
        <v>228</v>
      </c>
      <c r="J131" s="33">
        <v>0</v>
      </c>
      <c r="K131" s="33" t="s">
        <v>228</v>
      </c>
      <c r="L131" s="33">
        <v>0</v>
      </c>
      <c r="M131" s="35" t="s">
        <v>228</v>
      </c>
      <c r="N131" s="33">
        <v>0</v>
      </c>
      <c r="O131" s="34">
        <f t="shared" si="40"/>
        <v>1</v>
      </c>
      <c r="P131" s="34">
        <f t="shared" si="39"/>
        <v>21</v>
      </c>
      <c r="Q131" s="33">
        <f t="shared" si="41"/>
        <v>13</v>
      </c>
      <c r="R131" s="49"/>
      <c r="S131" s="55"/>
      <c r="W131" s="12"/>
      <c r="X131" s="12"/>
      <c r="Y131" s="12"/>
      <c r="Z131" s="12"/>
    </row>
    <row r="132" spans="1:26">
      <c r="A132" s="35">
        <v>7</v>
      </c>
      <c r="B132" s="33" t="s">
        <v>82</v>
      </c>
      <c r="C132" s="33" t="s">
        <v>76</v>
      </c>
      <c r="D132" s="33" t="s">
        <v>91</v>
      </c>
      <c r="E132" s="33">
        <v>7</v>
      </c>
      <c r="F132" s="34">
        <v>20</v>
      </c>
      <c r="G132" s="33">
        <v>5</v>
      </c>
      <c r="H132" s="33">
        <v>22</v>
      </c>
      <c r="I132" s="33" t="s">
        <v>228</v>
      </c>
      <c r="J132" s="33">
        <v>0</v>
      </c>
      <c r="K132" s="33" t="s">
        <v>228</v>
      </c>
      <c r="L132" s="33">
        <v>0</v>
      </c>
      <c r="M132" s="35">
        <v>6</v>
      </c>
      <c r="N132" s="33">
        <v>21</v>
      </c>
      <c r="O132" s="34">
        <f t="shared" si="40"/>
        <v>3</v>
      </c>
      <c r="P132" s="34">
        <f t="shared" si="39"/>
        <v>63</v>
      </c>
      <c r="Q132" s="33">
        <f t="shared" si="41"/>
        <v>6</v>
      </c>
      <c r="R132" s="49"/>
      <c r="S132" s="55"/>
      <c r="W132" s="12"/>
      <c r="X132" s="12"/>
      <c r="Y132" s="12"/>
      <c r="Z132" s="12"/>
    </row>
    <row r="133" spans="1:26">
      <c r="A133" s="35">
        <v>8</v>
      </c>
      <c r="B133" s="33" t="s">
        <v>86</v>
      </c>
      <c r="C133" s="33" t="s">
        <v>76</v>
      </c>
      <c r="D133" s="33" t="s">
        <v>47</v>
      </c>
      <c r="E133" s="33">
        <v>8</v>
      </c>
      <c r="F133" s="34">
        <v>19</v>
      </c>
      <c r="G133" s="33" t="s">
        <v>228</v>
      </c>
      <c r="H133" s="33">
        <v>0</v>
      </c>
      <c r="I133" s="33" t="s">
        <v>228</v>
      </c>
      <c r="J133" s="33">
        <v>0</v>
      </c>
      <c r="K133" s="33" t="s">
        <v>228</v>
      </c>
      <c r="L133" s="33">
        <v>0</v>
      </c>
      <c r="M133" s="35" t="s">
        <v>228</v>
      </c>
      <c r="N133" s="33">
        <v>0</v>
      </c>
      <c r="O133" s="34">
        <f t="shared" si="40"/>
        <v>1</v>
      </c>
      <c r="P133" s="34">
        <f t="shared" si="39"/>
        <v>19</v>
      </c>
      <c r="Q133" s="33">
        <f t="shared" si="41"/>
        <v>15</v>
      </c>
      <c r="R133" s="49"/>
      <c r="S133" s="55"/>
      <c r="W133" s="12"/>
      <c r="X133" s="12"/>
      <c r="Y133" s="12"/>
      <c r="Z133" s="12"/>
    </row>
    <row r="134" spans="1:26">
      <c r="A134" s="35">
        <v>9</v>
      </c>
      <c r="B134" s="33" t="s">
        <v>78</v>
      </c>
      <c r="C134" s="33" t="s">
        <v>76</v>
      </c>
      <c r="D134" s="33" t="s">
        <v>89</v>
      </c>
      <c r="E134" s="33">
        <v>9</v>
      </c>
      <c r="F134" s="34">
        <v>18</v>
      </c>
      <c r="G134" s="33" t="s">
        <v>228</v>
      </c>
      <c r="H134" s="33">
        <v>0</v>
      </c>
      <c r="I134" s="33" t="s">
        <v>228</v>
      </c>
      <c r="J134" s="33">
        <v>0</v>
      </c>
      <c r="K134" s="33" t="s">
        <v>228</v>
      </c>
      <c r="L134" s="33">
        <v>0</v>
      </c>
      <c r="M134" s="35" t="s">
        <v>228</v>
      </c>
      <c r="N134" s="33">
        <v>0</v>
      </c>
      <c r="O134" s="34">
        <f>COUNTIF(F134,"&gt;0")+COUNTIF(H134,"&gt;0")+COUNTIF(J134,"&gt;0")+COUNTIF(L134,"&gt;0")+COUNTIF(N134,"&gt;0")</f>
        <v>1</v>
      </c>
      <c r="P134" s="34">
        <f t="shared" si="39"/>
        <v>18</v>
      </c>
      <c r="Q134" s="33">
        <f t="shared" si="41"/>
        <v>17</v>
      </c>
      <c r="R134" s="49"/>
      <c r="S134" s="55"/>
      <c r="W134" s="12"/>
      <c r="X134" s="12"/>
      <c r="Y134" s="12"/>
      <c r="Z134" s="12"/>
    </row>
    <row r="135" spans="1:26">
      <c r="A135" s="35">
        <v>10</v>
      </c>
      <c r="B135" s="33" t="s">
        <v>83</v>
      </c>
      <c r="C135" s="33" t="s">
        <v>76</v>
      </c>
      <c r="D135" s="33" t="s">
        <v>92</v>
      </c>
      <c r="E135" s="33">
        <v>10</v>
      </c>
      <c r="F135" s="34">
        <v>17</v>
      </c>
      <c r="G135" s="33">
        <v>6</v>
      </c>
      <c r="H135" s="33">
        <v>21</v>
      </c>
      <c r="I135" s="33">
        <v>4</v>
      </c>
      <c r="J135" s="33">
        <v>23</v>
      </c>
      <c r="K135" s="33">
        <v>7</v>
      </c>
      <c r="L135" s="33">
        <v>20</v>
      </c>
      <c r="M135" s="35" t="s">
        <v>228</v>
      </c>
      <c r="N135" s="33">
        <v>0</v>
      </c>
      <c r="O135" s="34">
        <f>COUNTIF(F135,"&gt;0")+COUNTIF(H135,"&gt;0")+COUNTIF(J135,"&gt;0")+COUNTIF(L135,"&gt;0")+COUNTIF(N135,"&gt;0")</f>
        <v>4</v>
      </c>
      <c r="P135" s="34">
        <f t="shared" si="39"/>
        <v>81</v>
      </c>
      <c r="Q135" s="33">
        <f t="shared" si="41"/>
        <v>5</v>
      </c>
      <c r="R135" s="49"/>
      <c r="S135" s="55"/>
      <c r="W135" s="12"/>
      <c r="X135" s="12"/>
      <c r="Y135" s="12"/>
      <c r="Z135" s="12"/>
    </row>
    <row r="136" spans="1:26">
      <c r="A136" s="33">
        <v>11</v>
      </c>
      <c r="B136" s="33" t="s">
        <v>84</v>
      </c>
      <c r="C136" s="33" t="s">
        <v>76</v>
      </c>
      <c r="D136" s="33" t="s">
        <v>25</v>
      </c>
      <c r="E136" s="41" t="s">
        <v>54</v>
      </c>
      <c r="F136" s="34">
        <v>0</v>
      </c>
      <c r="G136" s="33" t="s">
        <v>228</v>
      </c>
      <c r="H136" s="33">
        <v>0</v>
      </c>
      <c r="I136" s="33" t="s">
        <v>228</v>
      </c>
      <c r="J136" s="33">
        <v>0</v>
      </c>
      <c r="K136" s="33" t="s">
        <v>228</v>
      </c>
      <c r="L136" s="33">
        <v>0</v>
      </c>
      <c r="M136" s="35" t="s">
        <v>228</v>
      </c>
      <c r="N136" s="33">
        <v>0</v>
      </c>
      <c r="O136" s="34">
        <f t="shared" si="40"/>
        <v>0</v>
      </c>
      <c r="P136" s="34">
        <f t="shared" si="39"/>
        <v>0</v>
      </c>
      <c r="Q136" s="33">
        <f t="shared" si="41"/>
        <v>19</v>
      </c>
      <c r="R136" s="49"/>
      <c r="S136" s="55"/>
    </row>
    <row r="137" spans="1:26">
      <c r="A137" s="33">
        <v>12</v>
      </c>
      <c r="B137" s="36" t="s">
        <v>164</v>
      </c>
      <c r="C137" s="33" t="s">
        <v>76</v>
      </c>
      <c r="D137" s="33"/>
      <c r="E137" s="33" t="s">
        <v>228</v>
      </c>
      <c r="F137" s="33">
        <v>0</v>
      </c>
      <c r="G137" s="33">
        <v>4</v>
      </c>
      <c r="H137" s="33">
        <v>23</v>
      </c>
      <c r="I137" s="33">
        <v>3</v>
      </c>
      <c r="J137" s="33">
        <v>25</v>
      </c>
      <c r="K137" s="33">
        <v>6</v>
      </c>
      <c r="L137" s="33">
        <v>21</v>
      </c>
      <c r="M137" s="35">
        <v>4</v>
      </c>
      <c r="N137" s="33">
        <v>23</v>
      </c>
      <c r="O137" s="34">
        <f t="shared" si="40"/>
        <v>4</v>
      </c>
      <c r="P137" s="34">
        <f t="shared" si="39"/>
        <v>92</v>
      </c>
      <c r="Q137" s="62">
        <f t="shared" si="41"/>
        <v>3</v>
      </c>
      <c r="R137" s="49"/>
      <c r="S137" s="55"/>
    </row>
    <row r="138" spans="1:26">
      <c r="A138" s="33">
        <v>13</v>
      </c>
      <c r="B138" s="36" t="s">
        <v>175</v>
      </c>
      <c r="C138" s="33" t="s">
        <v>76</v>
      </c>
      <c r="D138" s="33"/>
      <c r="E138" s="33" t="s">
        <v>228</v>
      </c>
      <c r="F138" s="33">
        <v>0</v>
      </c>
      <c r="G138" s="33">
        <v>7</v>
      </c>
      <c r="H138" s="33">
        <v>20</v>
      </c>
      <c r="I138" s="33" t="s">
        <v>228</v>
      </c>
      <c r="J138" s="33">
        <v>0</v>
      </c>
      <c r="K138" s="33" t="s">
        <v>228</v>
      </c>
      <c r="L138" s="33">
        <v>0</v>
      </c>
      <c r="M138" s="35" t="s">
        <v>228</v>
      </c>
      <c r="N138" s="33">
        <v>0</v>
      </c>
      <c r="O138" s="34">
        <f t="shared" si="40"/>
        <v>1</v>
      </c>
      <c r="P138" s="34">
        <f t="shared" si="39"/>
        <v>20</v>
      </c>
      <c r="Q138" s="33">
        <f t="shared" si="41"/>
        <v>14</v>
      </c>
      <c r="R138" s="49"/>
      <c r="S138" s="55"/>
    </row>
    <row r="139" spans="1:26">
      <c r="A139" s="33">
        <v>14</v>
      </c>
      <c r="B139" s="36" t="s">
        <v>180</v>
      </c>
      <c r="C139" s="33" t="s">
        <v>76</v>
      </c>
      <c r="D139" s="40"/>
      <c r="E139" s="36" t="s">
        <v>228</v>
      </c>
      <c r="F139" s="33">
        <v>0</v>
      </c>
      <c r="G139" s="36">
        <v>8</v>
      </c>
      <c r="H139" s="36">
        <v>19</v>
      </c>
      <c r="I139" s="33" t="s">
        <v>228</v>
      </c>
      <c r="J139" s="33">
        <v>0</v>
      </c>
      <c r="K139" s="33">
        <v>9</v>
      </c>
      <c r="L139" s="33">
        <v>18</v>
      </c>
      <c r="M139" s="35" t="s">
        <v>228</v>
      </c>
      <c r="N139" s="33">
        <v>0</v>
      </c>
      <c r="O139" s="34">
        <f t="shared" si="40"/>
        <v>2</v>
      </c>
      <c r="P139" s="34">
        <f t="shared" si="39"/>
        <v>37</v>
      </c>
      <c r="Q139" s="33">
        <f t="shared" si="41"/>
        <v>8</v>
      </c>
      <c r="R139" s="49"/>
      <c r="S139" s="55"/>
    </row>
    <row r="140" spans="1:26">
      <c r="A140" s="33">
        <v>15</v>
      </c>
      <c r="B140" s="33" t="s">
        <v>605</v>
      </c>
      <c r="C140" s="36" t="s">
        <v>76</v>
      </c>
      <c r="D140" s="40"/>
      <c r="E140" s="36" t="s">
        <v>228</v>
      </c>
      <c r="F140" s="33">
        <v>0</v>
      </c>
      <c r="G140" s="36" t="s">
        <v>228</v>
      </c>
      <c r="H140" s="33">
        <v>0</v>
      </c>
      <c r="I140" s="36" t="s">
        <v>228</v>
      </c>
      <c r="J140" s="33">
        <v>0</v>
      </c>
      <c r="K140" s="33">
        <v>3</v>
      </c>
      <c r="L140" s="33">
        <v>25</v>
      </c>
      <c r="M140" s="35" t="s">
        <v>228</v>
      </c>
      <c r="N140" s="33">
        <v>0</v>
      </c>
      <c r="O140" s="34">
        <f t="shared" si="40"/>
        <v>1</v>
      </c>
      <c r="P140" s="34">
        <f t="shared" ref="P140:P144" si="42">F140+H140+J140+L140+N140-MIN(F140,H140,J140,L140,N140)</f>
        <v>25</v>
      </c>
      <c r="Q140" s="33">
        <f t="shared" ref="Q140:Q144" si="43">RANK(P140,P$126:P$145,0)</f>
        <v>10</v>
      </c>
      <c r="R140" s="49"/>
      <c r="S140" s="55"/>
    </row>
    <row r="141" spans="1:26">
      <c r="A141" s="33">
        <v>16</v>
      </c>
      <c r="B141" s="33" t="s">
        <v>606</v>
      </c>
      <c r="C141" s="36" t="s">
        <v>76</v>
      </c>
      <c r="D141" s="36" t="s">
        <v>62</v>
      </c>
      <c r="E141" s="36" t="s">
        <v>228</v>
      </c>
      <c r="F141" s="33">
        <v>0</v>
      </c>
      <c r="G141" s="36" t="s">
        <v>228</v>
      </c>
      <c r="H141" s="33">
        <v>0</v>
      </c>
      <c r="I141" s="36" t="s">
        <v>228</v>
      </c>
      <c r="J141" s="33">
        <v>0</v>
      </c>
      <c r="K141" s="33">
        <v>5</v>
      </c>
      <c r="L141" s="33">
        <v>22</v>
      </c>
      <c r="M141" s="35">
        <v>5</v>
      </c>
      <c r="N141" s="33">
        <v>22</v>
      </c>
      <c r="O141" s="34">
        <f t="shared" si="40"/>
        <v>2</v>
      </c>
      <c r="P141" s="34">
        <f t="shared" si="42"/>
        <v>44</v>
      </c>
      <c r="Q141" s="33">
        <f t="shared" si="43"/>
        <v>7</v>
      </c>
      <c r="R141" s="49"/>
      <c r="S141" s="55"/>
    </row>
    <row r="142" spans="1:26">
      <c r="A142" s="33">
        <v>17</v>
      </c>
      <c r="B142" s="33" t="s">
        <v>607</v>
      </c>
      <c r="C142" s="36" t="s">
        <v>76</v>
      </c>
      <c r="D142" s="40"/>
      <c r="E142" s="36" t="s">
        <v>228</v>
      </c>
      <c r="F142" s="33">
        <v>0</v>
      </c>
      <c r="G142" s="36" t="s">
        <v>228</v>
      </c>
      <c r="H142" s="33">
        <v>0</v>
      </c>
      <c r="I142" s="36" t="s">
        <v>228</v>
      </c>
      <c r="J142" s="33">
        <v>0</v>
      </c>
      <c r="K142" s="33">
        <v>8</v>
      </c>
      <c r="L142" s="33">
        <v>19</v>
      </c>
      <c r="M142" s="35" t="s">
        <v>228</v>
      </c>
      <c r="N142" s="33">
        <v>0</v>
      </c>
      <c r="O142" s="34">
        <f t="shared" si="40"/>
        <v>1</v>
      </c>
      <c r="P142" s="34">
        <f t="shared" si="42"/>
        <v>19</v>
      </c>
      <c r="Q142" s="33">
        <f t="shared" si="43"/>
        <v>15</v>
      </c>
      <c r="R142" s="49"/>
      <c r="S142" s="55"/>
    </row>
    <row r="143" spans="1:26">
      <c r="A143" s="33">
        <v>18</v>
      </c>
      <c r="B143" s="33" t="s">
        <v>945</v>
      </c>
      <c r="C143" s="36" t="s">
        <v>76</v>
      </c>
      <c r="D143" s="40"/>
      <c r="E143" s="36" t="s">
        <v>228</v>
      </c>
      <c r="F143" s="33">
        <v>0</v>
      </c>
      <c r="G143" s="36" t="s">
        <v>228</v>
      </c>
      <c r="H143" s="33">
        <v>0</v>
      </c>
      <c r="I143" s="36" t="s">
        <v>228</v>
      </c>
      <c r="J143" s="33">
        <v>0</v>
      </c>
      <c r="K143" s="36" t="s">
        <v>228</v>
      </c>
      <c r="L143" s="33">
        <v>0</v>
      </c>
      <c r="M143" s="35">
        <v>2</v>
      </c>
      <c r="N143" s="33">
        <v>27</v>
      </c>
      <c r="O143" s="34">
        <f t="shared" si="40"/>
        <v>1</v>
      </c>
      <c r="P143" s="34">
        <f t="shared" si="42"/>
        <v>27</v>
      </c>
      <c r="Q143" s="33">
        <f t="shared" si="43"/>
        <v>9</v>
      </c>
      <c r="R143" s="48"/>
      <c r="S143" s="54"/>
    </row>
    <row r="144" spans="1:26">
      <c r="A144" s="33">
        <v>19</v>
      </c>
      <c r="B144" s="33" t="s">
        <v>946</v>
      </c>
      <c r="C144" s="36" t="s">
        <v>76</v>
      </c>
      <c r="D144" s="40"/>
      <c r="E144" s="36" t="s">
        <v>228</v>
      </c>
      <c r="F144" s="33">
        <v>0</v>
      </c>
      <c r="G144" s="36" t="s">
        <v>228</v>
      </c>
      <c r="H144" s="33">
        <v>0</v>
      </c>
      <c r="I144" s="36" t="s">
        <v>228</v>
      </c>
      <c r="J144" s="33">
        <v>0</v>
      </c>
      <c r="K144" s="36" t="s">
        <v>228</v>
      </c>
      <c r="L144" s="33">
        <v>0</v>
      </c>
      <c r="M144" s="35">
        <v>7</v>
      </c>
      <c r="N144" s="33">
        <v>10</v>
      </c>
      <c r="O144" s="34">
        <f t="shared" si="40"/>
        <v>1</v>
      </c>
      <c r="P144" s="34">
        <f t="shared" si="42"/>
        <v>10</v>
      </c>
      <c r="Q144" s="33">
        <f t="shared" si="43"/>
        <v>18</v>
      </c>
      <c r="R144" s="48"/>
      <c r="S144" s="54"/>
    </row>
    <row r="145" spans="1:30">
      <c r="D145" s="12"/>
      <c r="E145" s="12"/>
      <c r="F145" s="11"/>
      <c r="G145" s="12"/>
      <c r="H145" s="13"/>
    </row>
    <row r="146" spans="1:30" ht="14.45" customHeight="1">
      <c r="A146" s="70" t="s">
        <v>4</v>
      </c>
      <c r="B146" s="70" t="s">
        <v>8</v>
      </c>
      <c r="C146" s="70" t="s">
        <v>221</v>
      </c>
      <c r="D146" s="70" t="s">
        <v>9</v>
      </c>
      <c r="E146" s="69" t="s">
        <v>25</v>
      </c>
      <c r="F146" s="69"/>
      <c r="G146" s="69" t="s">
        <v>220</v>
      </c>
      <c r="H146" s="69"/>
      <c r="I146" s="69" t="s">
        <v>93</v>
      </c>
      <c r="J146" s="69"/>
      <c r="K146" s="70" t="s">
        <v>197</v>
      </c>
      <c r="L146" s="70"/>
      <c r="M146" s="71" t="s">
        <v>224</v>
      </c>
      <c r="N146" s="71"/>
      <c r="O146" s="72" t="s">
        <v>611</v>
      </c>
      <c r="P146" s="67" t="s">
        <v>227</v>
      </c>
      <c r="Q146" s="68" t="s">
        <v>245</v>
      </c>
      <c r="R146" s="44"/>
      <c r="S146" s="51"/>
      <c r="AC146" s="12"/>
      <c r="AD146" s="12"/>
    </row>
    <row r="147" spans="1:30">
      <c r="A147" s="70"/>
      <c r="B147" s="70"/>
      <c r="C147" s="70"/>
      <c r="D147" s="70"/>
      <c r="E147" s="16" t="s">
        <v>222</v>
      </c>
      <c r="F147" s="16" t="s">
        <v>223</v>
      </c>
      <c r="G147" s="16" t="s">
        <v>222</v>
      </c>
      <c r="H147" s="16" t="s">
        <v>223</v>
      </c>
      <c r="I147" s="16" t="s">
        <v>222</v>
      </c>
      <c r="J147" s="16" t="s">
        <v>223</v>
      </c>
      <c r="K147" s="16" t="s">
        <v>222</v>
      </c>
      <c r="L147" s="16" t="s">
        <v>223</v>
      </c>
      <c r="M147" s="16" t="s">
        <v>222</v>
      </c>
      <c r="N147" s="16" t="s">
        <v>223</v>
      </c>
      <c r="O147" s="73"/>
      <c r="P147" s="67"/>
      <c r="Q147" s="68"/>
      <c r="R147" s="44"/>
      <c r="S147" s="51"/>
      <c r="X147" s="12"/>
      <c r="Y147" s="12"/>
      <c r="AB147" s="12"/>
      <c r="AC147" s="12"/>
      <c r="AD147" s="12"/>
    </row>
    <row r="148" spans="1:30">
      <c r="A148" s="35">
        <v>1</v>
      </c>
      <c r="B148" s="35" t="s">
        <v>56</v>
      </c>
      <c r="C148" s="35" t="s">
        <v>61</v>
      </c>
      <c r="D148" s="35" t="s">
        <v>16</v>
      </c>
      <c r="E148" s="35">
        <v>1</v>
      </c>
      <c r="F148" s="42">
        <v>30</v>
      </c>
      <c r="G148" s="35" t="s">
        <v>228</v>
      </c>
      <c r="H148" s="35">
        <v>0</v>
      </c>
      <c r="I148" s="35" t="s">
        <v>228</v>
      </c>
      <c r="J148" s="33">
        <v>0</v>
      </c>
      <c r="K148" s="33" t="s">
        <v>228</v>
      </c>
      <c r="L148" s="33">
        <v>0</v>
      </c>
      <c r="M148" s="35" t="s">
        <v>228</v>
      </c>
      <c r="N148" s="33">
        <v>0</v>
      </c>
      <c r="O148" s="34">
        <f>COUNTIF(F148,"&gt;0")+COUNTIF(H148,"&gt;0")+COUNTIF(J148,"&gt;0")+COUNTIF(L148,"&gt;0")+COUNTIF(N148,"&gt;0")</f>
        <v>1</v>
      </c>
      <c r="P148" s="34">
        <f t="shared" ref="P148:P154" si="44">F148+H148+J148+L148+N148-MIN(F148,H148,J148,L148,N148)</f>
        <v>30</v>
      </c>
      <c r="Q148" s="33">
        <f>RANK(P148,P$148:P$157,0)</f>
        <v>6</v>
      </c>
      <c r="R148" s="49"/>
      <c r="S148" s="55"/>
      <c r="X148" s="12"/>
      <c r="Y148" s="12"/>
      <c r="AB148" s="12"/>
      <c r="AC148" s="12"/>
      <c r="AD148" s="12"/>
    </row>
    <row r="149" spans="1:30">
      <c r="A149" s="35">
        <v>2</v>
      </c>
      <c r="B149" s="35" t="s">
        <v>59</v>
      </c>
      <c r="C149" s="35" t="s">
        <v>61</v>
      </c>
      <c r="D149" s="35" t="s">
        <v>62</v>
      </c>
      <c r="E149" s="35">
        <v>2</v>
      </c>
      <c r="F149" s="42">
        <v>27</v>
      </c>
      <c r="G149" s="35">
        <v>1</v>
      </c>
      <c r="H149" s="35">
        <v>30</v>
      </c>
      <c r="I149" s="35">
        <v>1</v>
      </c>
      <c r="J149" s="33">
        <v>30</v>
      </c>
      <c r="K149" s="35">
        <v>1</v>
      </c>
      <c r="L149" s="33">
        <v>30</v>
      </c>
      <c r="M149" s="35">
        <v>1</v>
      </c>
      <c r="N149" s="33">
        <v>30</v>
      </c>
      <c r="O149" s="34">
        <f t="shared" ref="O149:O154" si="45">COUNTIF(F149,"&gt;0")+COUNTIF(H149,"&gt;0")+COUNTIF(J149,"&gt;0")+COUNTIF(L149,"&gt;0")+COUNTIF(N149,"&gt;0")</f>
        <v>5</v>
      </c>
      <c r="P149" s="34">
        <f t="shared" si="44"/>
        <v>120</v>
      </c>
      <c r="Q149" s="62">
        <f t="shared" ref="Q149:Q154" si="46">RANK(P149,P$148:P$157,0)</f>
        <v>1</v>
      </c>
      <c r="R149" s="49"/>
      <c r="S149" s="55"/>
      <c r="X149" s="12"/>
      <c r="Y149" s="12"/>
      <c r="AB149" s="12"/>
      <c r="AC149" s="12"/>
      <c r="AD149" s="12"/>
    </row>
    <row r="150" spans="1:30">
      <c r="A150" s="35">
        <v>3</v>
      </c>
      <c r="B150" s="35" t="s">
        <v>60</v>
      </c>
      <c r="C150" s="35" t="s">
        <v>61</v>
      </c>
      <c r="D150" s="35" t="s">
        <v>33</v>
      </c>
      <c r="E150" s="35">
        <v>3</v>
      </c>
      <c r="F150" s="42">
        <v>25</v>
      </c>
      <c r="G150" s="35">
        <v>2</v>
      </c>
      <c r="H150" s="35">
        <v>27</v>
      </c>
      <c r="I150" s="35" t="s">
        <v>228</v>
      </c>
      <c r="J150" s="33">
        <v>0</v>
      </c>
      <c r="K150" s="35">
        <v>2</v>
      </c>
      <c r="L150" s="33">
        <v>27</v>
      </c>
      <c r="M150" s="35">
        <v>2</v>
      </c>
      <c r="N150" s="33">
        <v>27</v>
      </c>
      <c r="O150" s="34">
        <f t="shared" si="45"/>
        <v>4</v>
      </c>
      <c r="P150" s="34">
        <f t="shared" si="44"/>
        <v>106</v>
      </c>
      <c r="Q150" s="62">
        <f t="shared" si="46"/>
        <v>2</v>
      </c>
      <c r="R150" s="49"/>
      <c r="S150" s="55"/>
      <c r="X150" s="12"/>
      <c r="Y150" s="12"/>
      <c r="AB150" s="12"/>
      <c r="AC150" s="12"/>
      <c r="AD150" s="12"/>
    </row>
    <row r="151" spans="1:30">
      <c r="A151" s="35">
        <v>4</v>
      </c>
      <c r="B151" s="35" t="s">
        <v>58</v>
      </c>
      <c r="C151" s="35" t="s">
        <v>61</v>
      </c>
      <c r="D151" s="35" t="s">
        <v>248</v>
      </c>
      <c r="E151" s="35">
        <v>4</v>
      </c>
      <c r="F151" s="43">
        <v>23</v>
      </c>
      <c r="G151" s="35">
        <v>3</v>
      </c>
      <c r="H151" s="35">
        <v>25</v>
      </c>
      <c r="I151" s="35">
        <v>2</v>
      </c>
      <c r="J151" s="33">
        <v>27</v>
      </c>
      <c r="K151" s="33">
        <v>4</v>
      </c>
      <c r="L151" s="33">
        <v>23</v>
      </c>
      <c r="M151" s="35">
        <v>3</v>
      </c>
      <c r="N151" s="33">
        <v>25</v>
      </c>
      <c r="O151" s="34">
        <f t="shared" si="45"/>
        <v>5</v>
      </c>
      <c r="P151" s="34">
        <f t="shared" si="44"/>
        <v>100</v>
      </c>
      <c r="Q151" s="62">
        <f t="shared" si="46"/>
        <v>3</v>
      </c>
      <c r="R151" s="49"/>
      <c r="S151" s="55"/>
    </row>
    <row r="152" spans="1:30">
      <c r="A152" s="35">
        <v>5</v>
      </c>
      <c r="B152" s="35" t="s">
        <v>57</v>
      </c>
      <c r="C152" s="35" t="s">
        <v>61</v>
      </c>
      <c r="D152" s="35" t="s">
        <v>52</v>
      </c>
      <c r="E152" s="35">
        <v>5</v>
      </c>
      <c r="F152" s="43">
        <v>22</v>
      </c>
      <c r="G152" s="35" t="s">
        <v>228</v>
      </c>
      <c r="H152" s="35">
        <v>0</v>
      </c>
      <c r="I152" s="35" t="s">
        <v>228</v>
      </c>
      <c r="J152" s="33">
        <v>0</v>
      </c>
      <c r="K152" s="33" t="s">
        <v>228</v>
      </c>
      <c r="L152" s="33">
        <v>0</v>
      </c>
      <c r="M152" s="35" t="s">
        <v>228</v>
      </c>
      <c r="N152" s="33">
        <v>0</v>
      </c>
      <c r="O152" s="34">
        <f t="shared" si="45"/>
        <v>1</v>
      </c>
      <c r="P152" s="34">
        <f t="shared" si="44"/>
        <v>22</v>
      </c>
      <c r="Q152" s="33">
        <f t="shared" si="46"/>
        <v>8</v>
      </c>
      <c r="R152" s="49"/>
      <c r="S152" s="55"/>
    </row>
    <row r="153" spans="1:30">
      <c r="A153" s="35">
        <v>6</v>
      </c>
      <c r="B153" s="37" t="s">
        <v>199</v>
      </c>
      <c r="C153" s="35" t="s">
        <v>61</v>
      </c>
      <c r="D153" s="35"/>
      <c r="E153" s="35" t="s">
        <v>228</v>
      </c>
      <c r="F153" s="35">
        <v>0</v>
      </c>
      <c r="G153" s="35">
        <v>4</v>
      </c>
      <c r="H153" s="35">
        <v>23</v>
      </c>
      <c r="I153" s="35" t="s">
        <v>228</v>
      </c>
      <c r="J153" s="33">
        <v>0</v>
      </c>
      <c r="K153" s="33" t="s">
        <v>228</v>
      </c>
      <c r="L153" s="33">
        <v>0</v>
      </c>
      <c r="M153" s="35">
        <v>4</v>
      </c>
      <c r="N153" s="33">
        <v>23</v>
      </c>
      <c r="O153" s="34">
        <f t="shared" si="45"/>
        <v>2</v>
      </c>
      <c r="P153" s="34">
        <f t="shared" si="44"/>
        <v>46</v>
      </c>
      <c r="Q153" s="33">
        <f t="shared" si="46"/>
        <v>5</v>
      </c>
      <c r="R153" s="49"/>
      <c r="S153" s="55"/>
    </row>
    <row r="154" spans="1:30">
      <c r="A154" s="35">
        <v>7</v>
      </c>
      <c r="B154" s="37" t="s">
        <v>203</v>
      </c>
      <c r="C154" s="35" t="s">
        <v>61</v>
      </c>
      <c r="D154" s="35" t="s">
        <v>33</v>
      </c>
      <c r="E154" s="35" t="s">
        <v>228</v>
      </c>
      <c r="F154" s="35">
        <v>0</v>
      </c>
      <c r="G154" s="35">
        <v>5</v>
      </c>
      <c r="H154" s="35">
        <v>22</v>
      </c>
      <c r="I154" s="35" t="s">
        <v>228</v>
      </c>
      <c r="J154" s="33">
        <v>0</v>
      </c>
      <c r="K154" s="33" t="s">
        <v>228</v>
      </c>
      <c r="L154" s="33">
        <v>0</v>
      </c>
      <c r="M154" s="35" t="s">
        <v>228</v>
      </c>
      <c r="N154" s="33">
        <v>0</v>
      </c>
      <c r="O154" s="34">
        <f t="shared" si="45"/>
        <v>1</v>
      </c>
      <c r="P154" s="34">
        <f t="shared" si="44"/>
        <v>22</v>
      </c>
      <c r="Q154" s="33">
        <f t="shared" si="46"/>
        <v>8</v>
      </c>
      <c r="R154" s="49"/>
      <c r="S154" s="55"/>
    </row>
    <row r="155" spans="1:30">
      <c r="A155" s="35">
        <v>8</v>
      </c>
      <c r="B155" s="36" t="s">
        <v>278</v>
      </c>
      <c r="C155" s="35" t="s">
        <v>61</v>
      </c>
      <c r="D155" s="36" t="s">
        <v>279</v>
      </c>
      <c r="E155" s="35" t="s">
        <v>228</v>
      </c>
      <c r="F155" s="35">
        <v>0</v>
      </c>
      <c r="G155" s="35" t="s">
        <v>228</v>
      </c>
      <c r="H155" s="35">
        <v>0</v>
      </c>
      <c r="I155" s="35">
        <v>3</v>
      </c>
      <c r="J155" s="33">
        <v>25</v>
      </c>
      <c r="K155" s="35">
        <v>3</v>
      </c>
      <c r="L155" s="33">
        <v>25</v>
      </c>
      <c r="M155" s="35" t="s">
        <v>228</v>
      </c>
      <c r="N155" s="33">
        <v>0</v>
      </c>
      <c r="O155" s="34">
        <f t="shared" ref="O155:O156" si="47">COUNTIF(F155,"&gt;0")+COUNTIF(H155,"&gt;0")+COUNTIF(J155,"&gt;0")+COUNTIF(L155,"&gt;0")+COUNTIF(N155,"&gt;0")</f>
        <v>2</v>
      </c>
      <c r="P155" s="34">
        <f t="shared" ref="P155:P156" si="48">F155+H155+J155+L155+N155-MIN(F155,H155,J155,L155,N155)</f>
        <v>50</v>
      </c>
      <c r="Q155" s="33">
        <f t="shared" ref="Q155:Q156" si="49">RANK(P155,P$148:P$157,0)</f>
        <v>4</v>
      </c>
      <c r="R155" s="49"/>
      <c r="S155" s="55"/>
    </row>
    <row r="156" spans="1:30">
      <c r="A156" s="35">
        <v>9</v>
      </c>
      <c r="B156" s="36" t="s">
        <v>284</v>
      </c>
      <c r="C156" s="35" t="s">
        <v>61</v>
      </c>
      <c r="D156" s="36" t="s">
        <v>279</v>
      </c>
      <c r="E156" s="35" t="s">
        <v>228</v>
      </c>
      <c r="F156" s="35">
        <v>0</v>
      </c>
      <c r="G156" s="35" t="s">
        <v>228</v>
      </c>
      <c r="H156" s="35">
        <v>0</v>
      </c>
      <c r="I156" s="35">
        <v>4</v>
      </c>
      <c r="J156" s="33">
        <v>23</v>
      </c>
      <c r="K156" s="33" t="s">
        <v>228</v>
      </c>
      <c r="L156" s="33">
        <v>0</v>
      </c>
      <c r="M156" s="35" t="s">
        <v>228</v>
      </c>
      <c r="N156" s="33">
        <v>0</v>
      </c>
      <c r="O156" s="34">
        <f t="shared" si="47"/>
        <v>1</v>
      </c>
      <c r="P156" s="34">
        <f t="shared" si="48"/>
        <v>23</v>
      </c>
      <c r="Q156" s="33">
        <f t="shared" si="49"/>
        <v>7</v>
      </c>
      <c r="R156" s="49"/>
      <c r="S156" s="55"/>
    </row>
    <row r="157" spans="1:30">
      <c r="D157" s="12"/>
      <c r="E157" s="12"/>
      <c r="F157" s="11"/>
      <c r="G157" s="12"/>
      <c r="H157" s="13"/>
    </row>
    <row r="158" spans="1:30">
      <c r="A158">
        <f>SUM(A32,A43,A53,A61,A74,A85,A97,A122,A144,A156)</f>
        <v>111</v>
      </c>
      <c r="D158" s="12"/>
      <c r="E158" s="12"/>
      <c r="F158" s="11"/>
      <c r="G158" s="12"/>
      <c r="H158" s="13"/>
    </row>
    <row r="159" spans="1:30">
      <c r="D159" s="12"/>
      <c r="E159" s="12"/>
      <c r="F159" s="11"/>
      <c r="G159" s="12"/>
      <c r="H159" s="13"/>
    </row>
    <row r="160" spans="1:3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48"/>
      <c r="S160" s="54"/>
    </row>
    <row r="161" spans="1:19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48"/>
      <c r="S161" s="54"/>
    </row>
    <row r="162" spans="1:19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48"/>
      <c r="S162" s="54"/>
    </row>
    <row r="163" spans="1:19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48"/>
      <c r="S163" s="54"/>
    </row>
    <row r="164" spans="1:19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48"/>
      <c r="S164" s="54"/>
    </row>
    <row r="165" spans="1:19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48"/>
      <c r="S165" s="54"/>
    </row>
    <row r="166" spans="1:19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48"/>
      <c r="S166" s="54"/>
    </row>
    <row r="167" spans="1:19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48"/>
      <c r="S167" s="54"/>
    </row>
    <row r="168" spans="1:19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48"/>
      <c r="S168" s="54"/>
    </row>
    <row r="169" spans="1:1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48"/>
      <c r="S169" s="54"/>
    </row>
    <row r="170" spans="1:19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48"/>
      <c r="S170" s="54"/>
    </row>
    <row r="171" spans="1:19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48"/>
      <c r="S171" s="54"/>
    </row>
    <row r="172" spans="1:19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48"/>
      <c r="S172" s="54"/>
    </row>
    <row r="173" spans="1:19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48"/>
      <c r="S173" s="54"/>
    </row>
    <row r="174" spans="1:19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48"/>
      <c r="S174" s="54"/>
    </row>
    <row r="175" spans="1:19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48"/>
      <c r="S175" s="54"/>
    </row>
    <row r="176" spans="1:19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48"/>
      <c r="S176" s="54"/>
    </row>
    <row r="177" spans="1:19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48"/>
      <c r="S177" s="54"/>
    </row>
    <row r="178" spans="1:19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48"/>
      <c r="S178" s="54"/>
    </row>
    <row r="179" spans="1:1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48"/>
      <c r="S179" s="54"/>
    </row>
    <row r="180" spans="1:19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48"/>
      <c r="S180" s="54"/>
    </row>
    <row r="181" spans="1:19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48"/>
      <c r="S181" s="54"/>
    </row>
    <row r="182" spans="1:19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48"/>
      <c r="S182" s="54"/>
    </row>
    <row r="183" spans="1:19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48"/>
      <c r="S183" s="54"/>
    </row>
    <row r="184" spans="1:19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48"/>
      <c r="S184" s="54"/>
    </row>
    <row r="185" spans="1:19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48"/>
      <c r="S185" s="54"/>
    </row>
    <row r="186" spans="1:19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48"/>
      <c r="S186" s="54"/>
    </row>
    <row r="187" spans="1:19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48"/>
      <c r="S187" s="54"/>
    </row>
    <row r="188" spans="1:19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48"/>
      <c r="S188" s="54"/>
    </row>
    <row r="189" spans="1:1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48"/>
      <c r="S189" s="54"/>
    </row>
    <row r="190" spans="1:19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48"/>
      <c r="S190" s="54"/>
    </row>
    <row r="191" spans="1:19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48"/>
      <c r="S191" s="54"/>
    </row>
    <row r="192" spans="1:19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48"/>
      <c r="S192" s="54"/>
    </row>
    <row r="193" spans="1:19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48"/>
      <c r="S193" s="54"/>
    </row>
    <row r="194" spans="1:19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48"/>
      <c r="S194" s="54"/>
    </row>
    <row r="195" spans="1:19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48"/>
      <c r="S195" s="54"/>
    </row>
    <row r="196" spans="1:19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48"/>
      <c r="S196" s="54"/>
    </row>
    <row r="197" spans="1:19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48"/>
      <c r="S197" s="54"/>
    </row>
    <row r="198" spans="1:19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48"/>
      <c r="S198" s="54"/>
    </row>
    <row r="199" spans="1:1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48"/>
      <c r="S199" s="54"/>
    </row>
    <row r="200" spans="1:19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48"/>
      <c r="S200" s="54"/>
    </row>
    <row r="201" spans="1:19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48"/>
      <c r="S201" s="54"/>
    </row>
    <row r="202" spans="1:19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48"/>
      <c r="S202" s="54"/>
    </row>
    <row r="203" spans="1:19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48"/>
      <c r="S203" s="54"/>
    </row>
    <row r="204" spans="1:19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48"/>
      <c r="S204" s="54"/>
    </row>
    <row r="205" spans="1:19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48"/>
      <c r="S205" s="54"/>
    </row>
    <row r="206" spans="1:19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48"/>
      <c r="S206" s="54"/>
    </row>
    <row r="207" spans="1:19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48"/>
      <c r="S207" s="54"/>
    </row>
  </sheetData>
  <mergeCells count="120">
    <mergeCell ref="I146:J146"/>
    <mergeCell ref="K146:L146"/>
    <mergeCell ref="M146:N146"/>
    <mergeCell ref="O146:O147"/>
    <mergeCell ref="P146:P147"/>
    <mergeCell ref="Q146:Q147"/>
    <mergeCell ref="A146:A147"/>
    <mergeCell ref="B146:B147"/>
    <mergeCell ref="C146:C147"/>
    <mergeCell ref="D146:D147"/>
    <mergeCell ref="E146:F146"/>
    <mergeCell ref="G146:H146"/>
    <mergeCell ref="I124:J124"/>
    <mergeCell ref="K124:L124"/>
    <mergeCell ref="M124:N124"/>
    <mergeCell ref="O124:O125"/>
    <mergeCell ref="P124:P125"/>
    <mergeCell ref="Q124:Q125"/>
    <mergeCell ref="A124:A125"/>
    <mergeCell ref="B124:B125"/>
    <mergeCell ref="C124:C125"/>
    <mergeCell ref="D124:D125"/>
    <mergeCell ref="E124:F124"/>
    <mergeCell ref="G124:H124"/>
    <mergeCell ref="I99:J99"/>
    <mergeCell ref="K99:L99"/>
    <mergeCell ref="M99:N99"/>
    <mergeCell ref="O99:O100"/>
    <mergeCell ref="P99:P100"/>
    <mergeCell ref="Q99:Q100"/>
    <mergeCell ref="A99:A100"/>
    <mergeCell ref="B99:B100"/>
    <mergeCell ref="C99:C100"/>
    <mergeCell ref="D99:D100"/>
    <mergeCell ref="E99:F99"/>
    <mergeCell ref="G99:H99"/>
    <mergeCell ref="I87:J87"/>
    <mergeCell ref="K87:L87"/>
    <mergeCell ref="M87:N87"/>
    <mergeCell ref="O87:O88"/>
    <mergeCell ref="P87:P88"/>
    <mergeCell ref="Q87:Q88"/>
    <mergeCell ref="A87:A88"/>
    <mergeCell ref="B87:B88"/>
    <mergeCell ref="C87:C88"/>
    <mergeCell ref="D87:D88"/>
    <mergeCell ref="E87:F87"/>
    <mergeCell ref="G87:H87"/>
    <mergeCell ref="P76:P77"/>
    <mergeCell ref="Q76:Q77"/>
    <mergeCell ref="I64:J64"/>
    <mergeCell ref="K64:L64"/>
    <mergeCell ref="M64:N64"/>
    <mergeCell ref="P64:P65"/>
    <mergeCell ref="Q64:Q65"/>
    <mergeCell ref="A76:A77"/>
    <mergeCell ref="B76:B77"/>
    <mergeCell ref="C76:C77"/>
    <mergeCell ref="D76:D77"/>
    <mergeCell ref="E76:F76"/>
    <mergeCell ref="A64:A65"/>
    <mergeCell ref="B64:B65"/>
    <mergeCell ref="C64:C65"/>
    <mergeCell ref="D64:D65"/>
    <mergeCell ref="E64:F64"/>
    <mergeCell ref="G64:H64"/>
    <mergeCell ref="O64:O65"/>
    <mergeCell ref="O76:O77"/>
    <mergeCell ref="G76:H76"/>
    <mergeCell ref="I76:J76"/>
    <mergeCell ref="K76:L76"/>
    <mergeCell ref="M76:N76"/>
    <mergeCell ref="P56:P57"/>
    <mergeCell ref="Q56:Q57"/>
    <mergeCell ref="I46:J46"/>
    <mergeCell ref="K46:L46"/>
    <mergeCell ref="M46:N46"/>
    <mergeCell ref="P46:P47"/>
    <mergeCell ref="Q46:Q47"/>
    <mergeCell ref="A56:A57"/>
    <mergeCell ref="B56:B57"/>
    <mergeCell ref="C56:C57"/>
    <mergeCell ref="D56:D57"/>
    <mergeCell ref="E56:F56"/>
    <mergeCell ref="A46:A47"/>
    <mergeCell ref="B46:B47"/>
    <mergeCell ref="C46:C47"/>
    <mergeCell ref="D46:D47"/>
    <mergeCell ref="E46:F46"/>
    <mergeCell ref="G46:H46"/>
    <mergeCell ref="O46:O47"/>
    <mergeCell ref="O56:O57"/>
    <mergeCell ref="G56:H56"/>
    <mergeCell ref="I56:J56"/>
    <mergeCell ref="K56:L56"/>
    <mergeCell ref="M56:N56"/>
    <mergeCell ref="P34:P35"/>
    <mergeCell ref="Q34:Q35"/>
    <mergeCell ref="I14:J14"/>
    <mergeCell ref="K14:L14"/>
    <mergeCell ref="M14:N14"/>
    <mergeCell ref="P14:P15"/>
    <mergeCell ref="Q14:Q15"/>
    <mergeCell ref="A34:A35"/>
    <mergeCell ref="B34:B35"/>
    <mergeCell ref="C34:C35"/>
    <mergeCell ref="D34:D35"/>
    <mergeCell ref="E34:F34"/>
    <mergeCell ref="E14:F14"/>
    <mergeCell ref="A14:A15"/>
    <mergeCell ref="B14:B15"/>
    <mergeCell ref="C14:C15"/>
    <mergeCell ref="D14:D15"/>
    <mergeCell ref="G14:H14"/>
    <mergeCell ref="O14:O15"/>
    <mergeCell ref="O34:O35"/>
    <mergeCell ref="G34:H34"/>
    <mergeCell ref="I34:J34"/>
    <mergeCell ref="K34:L34"/>
    <mergeCell ref="M34:N34"/>
  </mergeCells>
  <pageMargins left="0.6692913385826772" right="0.27559055118110237" top="0.94488188976377963" bottom="0.94488188976377963" header="0.31496062992125984" footer="0.31496062992125984"/>
  <pageSetup paperSize="9" orientation="landscape" r:id="rId1"/>
  <headerFooter>
    <oddHeader xml:space="preserve">&amp;L&amp;"-,Bold"&amp;16Järvamaa lahtised seeriavõistlused jalgrattakrossis 2015  &amp;"-,Regular"&amp;11   
</oddHeader>
    <oddFooter>&amp;LMTÜ Türi Rattaklubi
Tauri Must
tauri.must@gmail.com
519 85 323&amp;CTüri Spordiklubide Liit
Mati Sadam
mati.sadam54@gmail.com
504 1987&amp;R&amp;D
&amp;P/&amp;N</oddFooter>
  </headerFooter>
  <rowBreaks count="6" manualBreakCount="6">
    <brk id="33" max="16383" man="1"/>
    <brk id="55" max="16383" man="1"/>
    <brk id="75" max="16383" man="1"/>
    <brk id="98" max="16383" man="1"/>
    <brk id="123" max="16383" man="1"/>
    <brk id="1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7"/>
  <sheetViews>
    <sheetView zoomScaleNormal="100" workbookViewId="0">
      <selection sqref="A1:F1"/>
    </sheetView>
  </sheetViews>
  <sheetFormatPr defaultRowHeight="15"/>
  <cols>
    <col min="1" max="1" width="13.28515625" customWidth="1"/>
    <col min="2" max="2" width="16.140625" customWidth="1"/>
    <col min="3" max="3" width="10.140625" customWidth="1"/>
    <col min="5" max="5" width="10" customWidth="1"/>
    <col min="7" max="7" width="10.42578125" customWidth="1"/>
    <col min="9" max="9" width="10.5703125" customWidth="1"/>
    <col min="11" max="11" width="10" customWidth="1"/>
    <col min="21" max="21" width="19.85546875" customWidth="1"/>
    <col min="22" max="25" width="8.85546875" customWidth="1"/>
  </cols>
  <sheetData>
    <row r="1" spans="1:23" ht="18.75">
      <c r="G1" s="7"/>
    </row>
    <row r="2" spans="1:23">
      <c r="E2" s="8"/>
      <c r="F2" s="8"/>
      <c r="G2" s="8"/>
    </row>
    <row r="3" spans="1:23">
      <c r="A3" s="15" t="s">
        <v>233</v>
      </c>
      <c r="B3" s="15"/>
    </row>
    <row r="5" spans="1:23">
      <c r="A5" t="s">
        <v>235</v>
      </c>
    </row>
    <row r="6" spans="1:23">
      <c r="A6" t="s">
        <v>236</v>
      </c>
    </row>
    <row r="7" spans="1:23">
      <c r="A7" t="s">
        <v>237</v>
      </c>
    </row>
    <row r="8" spans="1:23">
      <c r="A8" t="s">
        <v>238</v>
      </c>
    </row>
    <row r="10" spans="1:23" ht="14.45" customHeight="1">
      <c r="A10" s="76" t="s">
        <v>232</v>
      </c>
      <c r="B10" s="76" t="s">
        <v>234</v>
      </c>
      <c r="C10" s="69" t="s">
        <v>25</v>
      </c>
      <c r="D10" s="69"/>
      <c r="E10" s="69" t="s">
        <v>220</v>
      </c>
      <c r="F10" s="69"/>
      <c r="G10" s="69" t="s">
        <v>93</v>
      </c>
      <c r="H10" s="69"/>
      <c r="I10" s="70" t="s">
        <v>197</v>
      </c>
      <c r="J10" s="70"/>
      <c r="K10" s="71" t="s">
        <v>224</v>
      </c>
      <c r="L10" s="71"/>
      <c r="M10" s="67" t="s">
        <v>227</v>
      </c>
      <c r="N10" s="70" t="s">
        <v>245</v>
      </c>
      <c r="P10">
        <v>1</v>
      </c>
      <c r="Q10">
        <v>30</v>
      </c>
    </row>
    <row r="11" spans="1:23">
      <c r="A11" s="77"/>
      <c r="B11" s="77"/>
      <c r="C11" s="16" t="s">
        <v>239</v>
      </c>
      <c r="D11" s="16" t="s">
        <v>223</v>
      </c>
      <c r="E11" s="16" t="s">
        <v>239</v>
      </c>
      <c r="F11" s="16" t="s">
        <v>223</v>
      </c>
      <c r="G11" s="16" t="s">
        <v>239</v>
      </c>
      <c r="H11" s="16" t="s">
        <v>223</v>
      </c>
      <c r="I11" s="16" t="s">
        <v>239</v>
      </c>
      <c r="J11" s="16" t="s">
        <v>223</v>
      </c>
      <c r="K11" s="16" t="s">
        <v>239</v>
      </c>
      <c r="L11" s="16" t="s">
        <v>223</v>
      </c>
      <c r="M11" s="67"/>
      <c r="N11" s="70"/>
      <c r="P11">
        <v>2</v>
      </c>
      <c r="Q11">
        <v>27</v>
      </c>
    </row>
    <row r="12" spans="1:23">
      <c r="A12" s="74" t="s">
        <v>24</v>
      </c>
      <c r="B12" t="s">
        <v>44</v>
      </c>
      <c r="C12">
        <v>1</v>
      </c>
      <c r="D12">
        <v>30</v>
      </c>
      <c r="E12">
        <v>1</v>
      </c>
      <c r="F12">
        <v>30</v>
      </c>
      <c r="H12">
        <v>0</v>
      </c>
      <c r="I12">
        <v>3</v>
      </c>
      <c r="J12">
        <v>25</v>
      </c>
      <c r="K12">
        <v>1</v>
      </c>
      <c r="L12">
        <v>30</v>
      </c>
      <c r="P12">
        <v>3</v>
      </c>
      <c r="Q12">
        <v>25</v>
      </c>
    </row>
    <row r="13" spans="1:23">
      <c r="A13" s="75"/>
      <c r="B13" t="s">
        <v>66</v>
      </c>
      <c r="C13">
        <v>3</v>
      </c>
      <c r="D13">
        <v>25</v>
      </c>
      <c r="F13">
        <v>0</v>
      </c>
      <c r="G13">
        <v>7</v>
      </c>
      <c r="H13">
        <v>20</v>
      </c>
      <c r="I13">
        <v>14</v>
      </c>
      <c r="J13">
        <v>13</v>
      </c>
      <c r="K13">
        <v>8</v>
      </c>
      <c r="L13">
        <v>20</v>
      </c>
      <c r="P13">
        <v>4</v>
      </c>
      <c r="Q13">
        <v>23</v>
      </c>
    </row>
    <row r="14" spans="1:23">
      <c r="A14" s="75"/>
      <c r="B14" t="s">
        <v>41</v>
      </c>
      <c r="C14">
        <v>8</v>
      </c>
      <c r="D14">
        <v>19</v>
      </c>
      <c r="E14">
        <v>5</v>
      </c>
      <c r="F14">
        <v>22</v>
      </c>
      <c r="G14">
        <v>4</v>
      </c>
      <c r="H14">
        <v>23</v>
      </c>
      <c r="I14">
        <v>8</v>
      </c>
      <c r="J14">
        <v>19</v>
      </c>
      <c r="K14">
        <v>6</v>
      </c>
      <c r="L14">
        <v>21</v>
      </c>
      <c r="P14">
        <v>5</v>
      </c>
      <c r="Q14">
        <v>22</v>
      </c>
      <c r="U14" s="12"/>
      <c r="V14" s="12"/>
      <c r="W14" s="12"/>
    </row>
    <row r="15" spans="1:23">
      <c r="A15" s="75"/>
      <c r="B15" t="s">
        <v>154</v>
      </c>
      <c r="D15">
        <v>0</v>
      </c>
      <c r="E15">
        <v>6</v>
      </c>
      <c r="F15">
        <v>21</v>
      </c>
      <c r="H15">
        <v>0</v>
      </c>
      <c r="J15">
        <v>0</v>
      </c>
      <c r="L15">
        <v>0</v>
      </c>
      <c r="P15">
        <v>6</v>
      </c>
      <c r="Q15">
        <v>21</v>
      </c>
      <c r="U15" s="12"/>
      <c r="V15" s="12"/>
      <c r="W15" s="12"/>
    </row>
    <row r="16" spans="1:23">
      <c r="A16" s="75"/>
      <c r="B16" t="s">
        <v>42</v>
      </c>
      <c r="C16">
        <v>5</v>
      </c>
      <c r="D16">
        <v>22</v>
      </c>
      <c r="E16">
        <v>4</v>
      </c>
      <c r="F16">
        <v>23</v>
      </c>
      <c r="G16">
        <v>3</v>
      </c>
      <c r="H16">
        <v>25</v>
      </c>
      <c r="I16">
        <v>5</v>
      </c>
      <c r="J16">
        <v>22</v>
      </c>
      <c r="K16">
        <v>4</v>
      </c>
      <c r="L16">
        <v>23</v>
      </c>
      <c r="P16">
        <v>7</v>
      </c>
      <c r="Q16">
        <v>20</v>
      </c>
      <c r="U16" s="12"/>
      <c r="V16" s="12"/>
      <c r="W16" s="12"/>
    </row>
    <row r="17" spans="1:25">
      <c r="A17" s="26"/>
      <c r="B17" s="26"/>
      <c r="C17" s="26"/>
      <c r="D17" s="26">
        <f>LARGE(D12:D16,1)+LARGE(D12:D16,2)+LARGE(D12:D16,3)</f>
        <v>77</v>
      </c>
      <c r="E17" s="26"/>
      <c r="F17" s="26">
        <f>LARGE(F12:F16,1)+LARGE(F12:F16,2)+LARGE(F12:F16,3)</f>
        <v>75</v>
      </c>
      <c r="G17" s="26"/>
      <c r="H17" s="26">
        <f>LARGE(H12:H16,1)+LARGE(H12:H16,2)+LARGE(H12:H16,3)</f>
        <v>68</v>
      </c>
      <c r="I17" s="26"/>
      <c r="J17" s="26">
        <f>LARGE(J12:J16,1)+LARGE(J12:J16,2)+LARGE(J12:J16,3)</f>
        <v>66</v>
      </c>
      <c r="K17" s="26"/>
      <c r="L17" s="26">
        <f>LARGE(L12:L16,1)+LARGE(L12:L16,2)+LARGE(L12:L16,3)</f>
        <v>74</v>
      </c>
      <c r="M17" s="26">
        <f>SUM(A17:L17)</f>
        <v>360</v>
      </c>
      <c r="N17" s="26">
        <f>RANK(M17,M$12:M$41,0)</f>
        <v>2</v>
      </c>
      <c r="P17">
        <v>8</v>
      </c>
      <c r="Q17">
        <v>19</v>
      </c>
      <c r="U17" s="12"/>
      <c r="V17" s="12"/>
      <c r="W17" s="12"/>
    </row>
    <row r="18" spans="1:25">
      <c r="A18" s="78" t="s">
        <v>244</v>
      </c>
      <c r="B18" s="25" t="s">
        <v>73</v>
      </c>
      <c r="C18" s="25">
        <v>6</v>
      </c>
      <c r="D18" s="25">
        <v>21</v>
      </c>
      <c r="E18" s="25">
        <v>5</v>
      </c>
      <c r="F18" s="25">
        <v>22</v>
      </c>
      <c r="H18">
        <v>0</v>
      </c>
      <c r="I18">
        <v>6</v>
      </c>
      <c r="J18">
        <v>21</v>
      </c>
      <c r="L18">
        <v>0</v>
      </c>
      <c r="P18">
        <v>9</v>
      </c>
      <c r="Q18">
        <v>18</v>
      </c>
      <c r="U18" s="12"/>
      <c r="V18" s="12"/>
      <c r="W18" s="12"/>
      <c r="Y18" s="12"/>
    </row>
    <row r="19" spans="1:25">
      <c r="A19" s="79"/>
      <c r="B19" s="25" t="s">
        <v>72</v>
      </c>
      <c r="C19" s="25">
        <v>15</v>
      </c>
      <c r="D19" s="25">
        <v>12</v>
      </c>
      <c r="E19" s="25">
        <v>11</v>
      </c>
      <c r="F19" s="25">
        <v>16</v>
      </c>
      <c r="H19">
        <v>0</v>
      </c>
      <c r="J19">
        <v>0</v>
      </c>
      <c r="K19">
        <v>12</v>
      </c>
      <c r="L19">
        <v>15</v>
      </c>
      <c r="P19">
        <v>10</v>
      </c>
      <c r="Q19">
        <v>17</v>
      </c>
      <c r="U19" s="12"/>
      <c r="V19" s="12"/>
      <c r="W19" s="12"/>
      <c r="Y19" s="12"/>
    </row>
    <row r="20" spans="1:25">
      <c r="A20" s="79"/>
      <c r="B20" s="25" t="s">
        <v>70</v>
      </c>
      <c r="C20" s="25">
        <v>9</v>
      </c>
      <c r="D20" s="25">
        <v>18</v>
      </c>
      <c r="E20" s="25">
        <v>10</v>
      </c>
      <c r="F20" s="25">
        <v>17</v>
      </c>
      <c r="H20">
        <v>0</v>
      </c>
      <c r="J20">
        <v>0</v>
      </c>
      <c r="K20">
        <v>9</v>
      </c>
      <c r="L20">
        <v>18</v>
      </c>
      <c r="P20">
        <v>11</v>
      </c>
      <c r="Q20">
        <v>16</v>
      </c>
      <c r="U20" s="12"/>
      <c r="V20" s="12"/>
      <c r="W20" s="12"/>
      <c r="Y20" s="12"/>
    </row>
    <row r="21" spans="1:25">
      <c r="A21" s="79"/>
      <c r="B21" s="25" t="s">
        <v>169</v>
      </c>
      <c r="D21" s="25">
        <v>0</v>
      </c>
      <c r="E21" s="25">
        <v>16</v>
      </c>
      <c r="F21" s="25">
        <v>11</v>
      </c>
      <c r="H21">
        <v>0</v>
      </c>
      <c r="J21">
        <v>0</v>
      </c>
      <c r="L21">
        <v>0</v>
      </c>
      <c r="P21">
        <v>12</v>
      </c>
      <c r="Q21">
        <v>15</v>
      </c>
      <c r="U21" s="12"/>
      <c r="V21" s="12"/>
      <c r="W21" s="12"/>
      <c r="Y21" s="12"/>
    </row>
    <row r="22" spans="1:25">
      <c r="B22" s="25" t="s">
        <v>82</v>
      </c>
      <c r="D22" s="25">
        <v>0</v>
      </c>
      <c r="E22">
        <v>15</v>
      </c>
      <c r="F22" s="25">
        <v>12</v>
      </c>
      <c r="H22">
        <v>0</v>
      </c>
      <c r="J22">
        <v>0</v>
      </c>
      <c r="K22">
        <v>17</v>
      </c>
      <c r="L22">
        <v>10</v>
      </c>
      <c r="P22">
        <v>14</v>
      </c>
      <c r="Q22">
        <v>13</v>
      </c>
      <c r="U22" s="12"/>
      <c r="V22" s="12"/>
      <c r="W22" s="12"/>
      <c r="Y22" s="12"/>
    </row>
    <row r="23" spans="1:25">
      <c r="A23" s="26"/>
      <c r="B23" s="26"/>
      <c r="C23" s="26"/>
      <c r="D23" s="26">
        <f>LARGE(D18:D22,1)+LARGE(D18:D22,2)+LARGE(D18:D22,3)</f>
        <v>51</v>
      </c>
      <c r="E23" s="26"/>
      <c r="F23" s="26">
        <f>LARGE(F18:F22,1)+LARGE(F18:F22,2)+LARGE(F18:F22,3)</f>
        <v>55</v>
      </c>
      <c r="G23" s="26"/>
      <c r="H23" s="26">
        <f>LARGE(H18:H22,1)+LARGE(H18:H22,2)+LARGE(H18:H22,3)</f>
        <v>0</v>
      </c>
      <c r="I23" s="26"/>
      <c r="J23" s="26">
        <f>LARGE(J18:J22,1)+LARGE(J18:J22,2)+LARGE(J18:J22,3)</f>
        <v>21</v>
      </c>
      <c r="K23" s="26"/>
      <c r="L23" s="26">
        <f>LARGE(L18:L22,1)+LARGE(L18:L22,2)+LARGE(L18:L22,3)</f>
        <v>43</v>
      </c>
      <c r="M23" s="26">
        <f>SUM(A23:L23)</f>
        <v>170</v>
      </c>
      <c r="N23" s="26">
        <f>RANK(M23,M$12:M$41,0)</f>
        <v>5</v>
      </c>
      <c r="P23">
        <v>15</v>
      </c>
      <c r="Q23">
        <v>12</v>
      </c>
      <c r="U23" s="12"/>
      <c r="V23" s="12"/>
      <c r="W23" s="12"/>
      <c r="Y23" s="12"/>
    </row>
    <row r="24" spans="1:25">
      <c r="A24" s="80" t="s">
        <v>246</v>
      </c>
      <c r="B24" s="63" t="s">
        <v>59</v>
      </c>
      <c r="C24" s="64">
        <v>3</v>
      </c>
      <c r="D24" s="63">
        <v>25</v>
      </c>
      <c r="E24" s="63">
        <v>2</v>
      </c>
      <c r="F24" s="63">
        <v>27</v>
      </c>
      <c r="G24" s="63">
        <v>2</v>
      </c>
      <c r="H24" s="63">
        <v>27</v>
      </c>
      <c r="I24" s="63">
        <v>1</v>
      </c>
      <c r="J24" s="63">
        <v>30</v>
      </c>
      <c r="K24" s="63">
        <v>2</v>
      </c>
      <c r="L24" s="63">
        <v>27</v>
      </c>
      <c r="M24" s="64"/>
      <c r="N24" s="64"/>
      <c r="P24">
        <v>16</v>
      </c>
      <c r="Q24">
        <v>11</v>
      </c>
      <c r="U24" s="12"/>
      <c r="V24" s="12"/>
      <c r="W24" s="12"/>
      <c r="Y24" s="12"/>
    </row>
    <row r="25" spans="1:25">
      <c r="A25" s="81"/>
      <c r="B25" s="63" t="s">
        <v>247</v>
      </c>
      <c r="C25" s="64">
        <v>4</v>
      </c>
      <c r="D25" s="64">
        <v>23</v>
      </c>
      <c r="E25" s="64">
        <v>4</v>
      </c>
      <c r="F25" s="64">
        <v>23</v>
      </c>
      <c r="G25" s="64">
        <v>1</v>
      </c>
      <c r="H25" s="63">
        <v>30</v>
      </c>
      <c r="I25" s="63">
        <v>2</v>
      </c>
      <c r="J25" s="63">
        <v>27</v>
      </c>
      <c r="K25" s="63">
        <v>5</v>
      </c>
      <c r="L25" s="63">
        <v>22</v>
      </c>
      <c r="M25" s="64"/>
      <c r="N25" s="64"/>
      <c r="P25">
        <v>17</v>
      </c>
      <c r="Q25">
        <v>10</v>
      </c>
      <c r="U25" s="12"/>
      <c r="V25" s="12"/>
      <c r="W25" s="12"/>
      <c r="Y25" s="12"/>
    </row>
    <row r="26" spans="1:25">
      <c r="A26" s="81"/>
      <c r="B26" s="64" t="s">
        <v>65</v>
      </c>
      <c r="C26" s="64">
        <v>12</v>
      </c>
      <c r="D26" s="64">
        <v>15</v>
      </c>
      <c r="E26" s="64">
        <v>14</v>
      </c>
      <c r="F26" s="64">
        <v>13</v>
      </c>
      <c r="G26" s="64"/>
      <c r="H26" s="63">
        <v>0</v>
      </c>
      <c r="I26" s="63">
        <v>10</v>
      </c>
      <c r="J26" s="63">
        <v>17</v>
      </c>
      <c r="K26" s="63">
        <v>14</v>
      </c>
      <c r="L26" s="63">
        <v>13</v>
      </c>
      <c r="M26" s="64"/>
      <c r="N26" s="64"/>
      <c r="P26">
        <v>18</v>
      </c>
      <c r="Q26">
        <v>9</v>
      </c>
      <c r="U26" s="12"/>
      <c r="V26" s="12"/>
      <c r="W26" s="12"/>
      <c r="Y26" s="12"/>
    </row>
    <row r="27" spans="1:25">
      <c r="A27" s="81"/>
      <c r="B27" s="64" t="s">
        <v>196</v>
      </c>
      <c r="C27" s="64"/>
      <c r="D27" s="64">
        <v>0</v>
      </c>
      <c r="E27" s="64">
        <v>8</v>
      </c>
      <c r="F27" s="64">
        <v>19</v>
      </c>
      <c r="G27" s="64"/>
      <c r="H27" s="63">
        <v>0</v>
      </c>
      <c r="I27" s="63">
        <v>11</v>
      </c>
      <c r="J27" s="63">
        <v>15</v>
      </c>
      <c r="K27" s="64"/>
      <c r="L27" s="64">
        <v>0</v>
      </c>
      <c r="M27" s="64"/>
      <c r="N27" s="64"/>
      <c r="P27">
        <v>19</v>
      </c>
      <c r="Q27">
        <v>8</v>
      </c>
      <c r="U27" s="12"/>
      <c r="V27" s="12"/>
      <c r="W27" s="12"/>
      <c r="Y27" s="12"/>
    </row>
    <row r="28" spans="1:25">
      <c r="A28" s="81"/>
      <c r="B28" s="64" t="s">
        <v>150</v>
      </c>
      <c r="C28" s="64"/>
      <c r="D28" s="64">
        <v>0</v>
      </c>
      <c r="E28" s="64">
        <v>3</v>
      </c>
      <c r="F28" s="64">
        <v>25</v>
      </c>
      <c r="G28" s="64">
        <v>2</v>
      </c>
      <c r="H28" s="63">
        <v>27</v>
      </c>
      <c r="I28" s="63">
        <v>1</v>
      </c>
      <c r="J28" s="63">
        <v>30</v>
      </c>
      <c r="K28" s="63">
        <v>3</v>
      </c>
      <c r="L28" s="63">
        <v>25</v>
      </c>
      <c r="M28" s="64"/>
      <c r="N28" s="64"/>
      <c r="P28">
        <v>20</v>
      </c>
      <c r="Q28">
        <v>7</v>
      </c>
      <c r="U28" s="12"/>
      <c r="V28" s="12"/>
      <c r="W28" s="12"/>
      <c r="Y28" s="12"/>
    </row>
    <row r="29" spans="1:25">
      <c r="A29" s="26"/>
      <c r="B29" s="26"/>
      <c r="C29" s="26"/>
      <c r="D29" s="26">
        <f>LARGE(D24:D28,1)+LARGE(D24:D28,2)+LARGE(D24:D28,3)</f>
        <v>63</v>
      </c>
      <c r="E29" s="26"/>
      <c r="F29" s="26">
        <f>LARGE(F24:F28,1)+LARGE(F24:F28,2)+LARGE(F24:F28,3)</f>
        <v>75</v>
      </c>
      <c r="G29" s="26"/>
      <c r="H29" s="26">
        <f>LARGE(H24:H28,1)+LARGE(H24:H28,2)+LARGE(H24:H28,3)</f>
        <v>84</v>
      </c>
      <c r="I29" s="26"/>
      <c r="J29" s="26">
        <f>LARGE(J24:J28,1)+LARGE(J24:J28,2)+LARGE(J24:J28,3)</f>
        <v>87</v>
      </c>
      <c r="K29" s="26"/>
      <c r="L29" s="26">
        <f>LARGE(L24:L28,1)+LARGE(L24:L28,2)+LARGE(L24:L28,3)</f>
        <v>74</v>
      </c>
      <c r="M29" s="59">
        <f>SUM(A29:L29)</f>
        <v>383</v>
      </c>
      <c r="N29" s="59">
        <f>RANK(M29,M$12:M$41,0)</f>
        <v>1</v>
      </c>
      <c r="P29">
        <v>21</v>
      </c>
      <c r="Q29">
        <v>6</v>
      </c>
      <c r="U29" s="12"/>
      <c r="V29" s="12"/>
      <c r="W29" s="12"/>
      <c r="Y29" s="12"/>
    </row>
    <row r="30" spans="1:25">
      <c r="A30" s="74" t="s">
        <v>248</v>
      </c>
      <c r="B30" s="25" t="s">
        <v>249</v>
      </c>
      <c r="C30">
        <v>10</v>
      </c>
      <c r="D30">
        <v>17</v>
      </c>
      <c r="E30">
        <v>6</v>
      </c>
      <c r="F30">
        <v>21</v>
      </c>
      <c r="G30">
        <v>6</v>
      </c>
      <c r="H30">
        <v>21</v>
      </c>
      <c r="I30">
        <v>7</v>
      </c>
      <c r="J30">
        <v>20</v>
      </c>
      <c r="K30">
        <v>7</v>
      </c>
      <c r="L30">
        <v>20</v>
      </c>
      <c r="P30">
        <v>22</v>
      </c>
      <c r="Q30">
        <v>5</v>
      </c>
      <c r="U30" s="12"/>
      <c r="V30" s="12"/>
      <c r="W30" s="12"/>
      <c r="Y30" s="12"/>
    </row>
    <row r="31" spans="1:25">
      <c r="A31" s="75"/>
      <c r="B31" s="25" t="s">
        <v>58</v>
      </c>
      <c r="C31">
        <v>12</v>
      </c>
      <c r="D31">
        <v>15</v>
      </c>
      <c r="E31">
        <v>7</v>
      </c>
      <c r="F31">
        <v>20</v>
      </c>
      <c r="G31">
        <v>7</v>
      </c>
      <c r="H31">
        <v>20</v>
      </c>
      <c r="I31">
        <v>10</v>
      </c>
      <c r="J31">
        <v>17</v>
      </c>
      <c r="K31">
        <v>8</v>
      </c>
      <c r="L31">
        <v>19</v>
      </c>
      <c r="P31">
        <v>23</v>
      </c>
      <c r="Q31">
        <v>4</v>
      </c>
      <c r="U31" s="12"/>
      <c r="V31" s="12"/>
      <c r="W31" s="12"/>
    </row>
    <row r="32" spans="1:25">
      <c r="A32" s="75"/>
      <c r="B32" s="25" t="s">
        <v>158</v>
      </c>
      <c r="D32">
        <v>0</v>
      </c>
      <c r="E32">
        <v>8</v>
      </c>
      <c r="F32">
        <v>19</v>
      </c>
      <c r="H32">
        <v>0</v>
      </c>
      <c r="J32">
        <v>0</v>
      </c>
      <c r="L32">
        <v>0</v>
      </c>
      <c r="P32">
        <v>24</v>
      </c>
      <c r="Q32">
        <v>3</v>
      </c>
      <c r="U32" s="12"/>
      <c r="V32" s="12"/>
      <c r="W32" s="12"/>
    </row>
    <row r="33" spans="1:24">
      <c r="A33" s="75"/>
      <c r="D33">
        <v>0</v>
      </c>
      <c r="F33">
        <v>0</v>
      </c>
      <c r="H33">
        <v>0</v>
      </c>
      <c r="J33">
        <v>0</v>
      </c>
      <c r="L33">
        <v>0</v>
      </c>
      <c r="P33">
        <v>25</v>
      </c>
      <c r="Q33">
        <v>2</v>
      </c>
      <c r="U33" s="12"/>
      <c r="V33" s="12"/>
      <c r="W33" s="12"/>
    </row>
    <row r="34" spans="1:24">
      <c r="A34" s="82"/>
      <c r="D34">
        <v>0</v>
      </c>
      <c r="F34">
        <v>0</v>
      </c>
      <c r="H34">
        <v>0</v>
      </c>
      <c r="J34">
        <v>0</v>
      </c>
      <c r="L34">
        <v>0</v>
      </c>
      <c r="P34">
        <v>26</v>
      </c>
      <c r="Q34">
        <v>1</v>
      </c>
      <c r="U34" s="12"/>
      <c r="V34" s="12"/>
      <c r="W34" s="12"/>
    </row>
    <row r="35" spans="1:24">
      <c r="A35" s="26"/>
      <c r="B35" s="26"/>
      <c r="C35" s="26"/>
      <c r="D35" s="26">
        <f>LARGE(D30:D34,1)+LARGE(D30:D34,2)+LARGE(D30:D34,3)</f>
        <v>32</v>
      </c>
      <c r="E35" s="26"/>
      <c r="F35" s="26">
        <f>LARGE(F30:F34,1)+LARGE(F30:F34,2)+LARGE(F30:F34,3)</f>
        <v>60</v>
      </c>
      <c r="G35" s="26"/>
      <c r="H35" s="26">
        <f>LARGE(H30:H34,1)+LARGE(H30:H34,2)+LARGE(H30:H34,3)</f>
        <v>41</v>
      </c>
      <c r="I35" s="26"/>
      <c r="J35" s="26">
        <f>LARGE(J30:J34,1)+LARGE(J30:J34,2)+LARGE(J30:J34,3)</f>
        <v>37</v>
      </c>
      <c r="K35" s="26"/>
      <c r="L35" s="26">
        <f>LARGE(L30:L34,1)+LARGE(L30:L34,2)+LARGE(L30:L34,3)</f>
        <v>39</v>
      </c>
      <c r="M35" s="26">
        <f>SUM(A35:L35)</f>
        <v>209</v>
      </c>
      <c r="N35" s="26">
        <f>RANK(M35,M$12:M$41,0)</f>
        <v>3</v>
      </c>
      <c r="P35">
        <v>27</v>
      </c>
      <c r="Q35">
        <v>0</v>
      </c>
      <c r="U35" s="12"/>
      <c r="V35" s="12"/>
      <c r="W35" s="12"/>
    </row>
    <row r="36" spans="1:24">
      <c r="A36" s="74" t="s">
        <v>33</v>
      </c>
      <c r="B36" t="s">
        <v>60</v>
      </c>
      <c r="C36">
        <v>4</v>
      </c>
      <c r="D36">
        <v>23</v>
      </c>
      <c r="E36">
        <v>3</v>
      </c>
      <c r="F36">
        <v>25</v>
      </c>
      <c r="H36">
        <v>0</v>
      </c>
      <c r="I36">
        <v>2</v>
      </c>
      <c r="J36">
        <v>27</v>
      </c>
      <c r="K36">
        <v>5</v>
      </c>
      <c r="L36">
        <v>22</v>
      </c>
      <c r="U36" s="12"/>
      <c r="V36" s="12"/>
      <c r="W36" s="12"/>
      <c r="X36" s="12"/>
    </row>
    <row r="37" spans="1:24">
      <c r="A37" s="75"/>
      <c r="B37" t="s">
        <v>85</v>
      </c>
      <c r="C37">
        <v>2</v>
      </c>
      <c r="D37">
        <v>27</v>
      </c>
      <c r="E37">
        <v>2</v>
      </c>
      <c r="F37">
        <v>27</v>
      </c>
      <c r="H37">
        <v>0</v>
      </c>
      <c r="I37">
        <v>3</v>
      </c>
      <c r="J37">
        <v>25</v>
      </c>
      <c r="L37">
        <v>0</v>
      </c>
    </row>
    <row r="38" spans="1:24">
      <c r="A38" s="75"/>
      <c r="B38" t="s">
        <v>201</v>
      </c>
      <c r="D38">
        <v>0</v>
      </c>
      <c r="E38">
        <v>10</v>
      </c>
      <c r="F38">
        <v>17</v>
      </c>
      <c r="H38">
        <v>0</v>
      </c>
      <c r="J38">
        <v>0</v>
      </c>
      <c r="L38">
        <v>0</v>
      </c>
    </row>
    <row r="39" spans="1:24">
      <c r="A39" s="75"/>
      <c r="B39" t="s">
        <v>203</v>
      </c>
      <c r="D39">
        <v>0</v>
      </c>
      <c r="E39">
        <v>11</v>
      </c>
      <c r="F39">
        <v>16</v>
      </c>
      <c r="H39">
        <v>0</v>
      </c>
      <c r="J39">
        <v>0</v>
      </c>
      <c r="L39">
        <v>0</v>
      </c>
    </row>
    <row r="40" spans="1:24">
      <c r="A40" s="75"/>
      <c r="D40">
        <v>0</v>
      </c>
      <c r="F40">
        <v>0</v>
      </c>
      <c r="H40">
        <v>0</v>
      </c>
      <c r="J40">
        <v>0</v>
      </c>
      <c r="L40">
        <v>0</v>
      </c>
    </row>
    <row r="41" spans="1:24">
      <c r="A41" s="26"/>
      <c r="B41" s="26"/>
      <c r="C41" s="26"/>
      <c r="D41" s="26">
        <f>LARGE(D36:D40,1)+LARGE(D36:D40,2)+LARGE(D36:D40,3)</f>
        <v>50</v>
      </c>
      <c r="E41" s="26"/>
      <c r="F41" s="26">
        <f>LARGE(F36:F40,1)+LARGE(F36:F40,2)+LARGE(F36:F40,3)</f>
        <v>69</v>
      </c>
      <c r="G41" s="26"/>
      <c r="H41" s="26">
        <f>LARGE(H36:H40,1)+LARGE(H36:H40,2)+LARGE(H36:H40,3)</f>
        <v>0</v>
      </c>
      <c r="I41" s="26"/>
      <c r="J41" s="26">
        <f>LARGE(J36:J40,1)+LARGE(J36:J40,2)+LARGE(J36:J40,3)</f>
        <v>52</v>
      </c>
      <c r="K41" s="26"/>
      <c r="L41" s="26">
        <f>LARGE(L36:L40,1)+LARGE(L36:L40,2)+LARGE(L36:L40,3)</f>
        <v>22</v>
      </c>
      <c r="M41" s="26">
        <f>SUM(A41:L41)</f>
        <v>193</v>
      </c>
      <c r="N41" s="26">
        <f>RANK(M41,M$12:M$41,0)</f>
        <v>4</v>
      </c>
    </row>
    <row r="42" spans="1:24">
      <c r="A42" s="74" t="s">
        <v>302</v>
      </c>
      <c r="B42" t="s">
        <v>87</v>
      </c>
      <c r="C42">
        <v>3</v>
      </c>
      <c r="D42">
        <v>25</v>
      </c>
      <c r="F42">
        <v>0</v>
      </c>
      <c r="H42">
        <v>0</v>
      </c>
      <c r="J42">
        <v>0</v>
      </c>
      <c r="L42">
        <v>0</v>
      </c>
    </row>
    <row r="43" spans="1:24">
      <c r="A43" s="75"/>
      <c r="B43" s="12" t="s">
        <v>278</v>
      </c>
      <c r="D43">
        <v>0</v>
      </c>
      <c r="F43">
        <v>0</v>
      </c>
      <c r="G43">
        <v>8</v>
      </c>
      <c r="H43">
        <v>19</v>
      </c>
      <c r="I43">
        <v>9</v>
      </c>
      <c r="J43">
        <v>18</v>
      </c>
      <c r="L43">
        <v>0</v>
      </c>
    </row>
    <row r="44" spans="1:24">
      <c r="A44" s="75"/>
      <c r="B44" s="12" t="s">
        <v>281</v>
      </c>
      <c r="D44">
        <v>0</v>
      </c>
      <c r="F44">
        <v>0</v>
      </c>
      <c r="G44">
        <v>9</v>
      </c>
      <c r="H44">
        <v>18</v>
      </c>
      <c r="J44">
        <v>0</v>
      </c>
      <c r="L44">
        <v>0</v>
      </c>
    </row>
    <row r="45" spans="1:24">
      <c r="A45" s="75"/>
      <c r="B45" s="12" t="s">
        <v>284</v>
      </c>
      <c r="D45">
        <v>0</v>
      </c>
      <c r="F45">
        <v>0</v>
      </c>
      <c r="G45">
        <v>11</v>
      </c>
      <c r="H45">
        <v>16</v>
      </c>
      <c r="J45">
        <v>0</v>
      </c>
      <c r="L45">
        <v>0</v>
      </c>
    </row>
    <row r="46" spans="1:24">
      <c r="A46" s="75"/>
      <c r="B46" s="12" t="s">
        <v>295</v>
      </c>
      <c r="D46">
        <v>0</v>
      </c>
      <c r="F46">
        <v>0</v>
      </c>
      <c r="G46">
        <v>8</v>
      </c>
      <c r="H46">
        <v>19</v>
      </c>
      <c r="J46">
        <v>0</v>
      </c>
      <c r="L46">
        <v>0</v>
      </c>
    </row>
    <row r="47" spans="1:24">
      <c r="A47" s="26"/>
      <c r="B47" s="26"/>
      <c r="C47" s="26"/>
      <c r="D47" s="26">
        <f>LARGE(D42:D46,1)+LARGE(D42:D46,2)+LARGE(D42:D46,3)</f>
        <v>25</v>
      </c>
      <c r="E47" s="26"/>
      <c r="F47" s="26">
        <f>LARGE(F42:F46,1)+LARGE(F42:F46,2)+LARGE(F42:F46,3)</f>
        <v>0</v>
      </c>
      <c r="G47" s="26"/>
      <c r="H47" s="26">
        <f>LARGE(H42:H46,1)+LARGE(H42:H46,2)+LARGE(H42:H46,3)</f>
        <v>56</v>
      </c>
      <c r="I47" s="26"/>
      <c r="J47" s="26">
        <f>LARGE(J42:J46,1)+LARGE(J42:J46,2)+LARGE(J42:J46,3)</f>
        <v>18</v>
      </c>
      <c r="K47" s="26"/>
      <c r="L47" s="26">
        <f>LARGE(L42:L46,1)+LARGE(L42:L46,2)+LARGE(L42:L46,3)</f>
        <v>0</v>
      </c>
      <c r="M47" s="26">
        <f>SUM(A47:L47)</f>
        <v>99</v>
      </c>
      <c r="N47" s="26">
        <f>RANK(M47,M$12:M$47,0)</f>
        <v>6</v>
      </c>
    </row>
  </sheetData>
  <mergeCells count="15">
    <mergeCell ref="A42:A46"/>
    <mergeCell ref="K10:L10"/>
    <mergeCell ref="M10:M11"/>
    <mergeCell ref="N10:N11"/>
    <mergeCell ref="A12:A16"/>
    <mergeCell ref="A10:A11"/>
    <mergeCell ref="B10:B11"/>
    <mergeCell ref="C10:D10"/>
    <mergeCell ref="E10:F10"/>
    <mergeCell ref="G10:H10"/>
    <mergeCell ref="A18:A21"/>
    <mergeCell ref="A24:A28"/>
    <mergeCell ref="A30:A34"/>
    <mergeCell ref="A36:A40"/>
    <mergeCell ref="I10:J10"/>
  </mergeCells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zoomScaleNormal="100" workbookViewId="0">
      <selection activeCell="B76" sqref="B76"/>
    </sheetView>
  </sheetViews>
  <sheetFormatPr defaultRowHeight="15"/>
  <cols>
    <col min="1" max="1" width="4.140625" customWidth="1"/>
    <col min="2" max="2" width="21.7109375" customWidth="1"/>
    <col min="3" max="3" width="13.7109375" customWidth="1"/>
    <col min="4" max="4" width="10.42578125" style="8" customWidth="1"/>
    <col min="5" max="5" width="11.28515625" style="8" customWidth="1"/>
    <col min="6" max="6" width="8.85546875" style="8"/>
    <col min="8" max="8" width="10.140625" style="4" bestFit="1" customWidth="1"/>
    <col min="12" max="12" width="21.28515625" customWidth="1"/>
    <col min="13" max="13" width="15" customWidth="1"/>
    <col min="14" max="15" width="10.7109375" customWidth="1"/>
  </cols>
  <sheetData>
    <row r="1" spans="1:9" ht="18.75">
      <c r="A1" s="1" t="s">
        <v>0</v>
      </c>
      <c r="B1" s="1"/>
      <c r="C1" s="1"/>
      <c r="D1" s="7"/>
      <c r="E1" s="7"/>
      <c r="F1" s="7"/>
    </row>
    <row r="4" spans="1:9">
      <c r="A4" t="s">
        <v>1</v>
      </c>
      <c r="G4" s="3">
        <v>42125</v>
      </c>
    </row>
    <row r="5" spans="1:9">
      <c r="A5" t="s">
        <v>2</v>
      </c>
    </row>
    <row r="6" spans="1:9">
      <c r="A6" t="s">
        <v>3</v>
      </c>
    </row>
    <row r="8" spans="1:9">
      <c r="A8" t="s">
        <v>5</v>
      </c>
      <c r="B8" t="s">
        <v>6</v>
      </c>
      <c r="C8" t="s">
        <v>36</v>
      </c>
    </row>
    <row r="9" spans="1:9">
      <c r="A9" s="2" t="s">
        <v>4</v>
      </c>
      <c r="B9" s="2" t="s">
        <v>8</v>
      </c>
      <c r="C9" s="2" t="s">
        <v>9</v>
      </c>
      <c r="D9" s="9" t="s">
        <v>10</v>
      </c>
      <c r="E9" s="9" t="s">
        <v>11</v>
      </c>
      <c r="F9" s="9" t="s">
        <v>12</v>
      </c>
      <c r="G9" s="2" t="s">
        <v>7</v>
      </c>
      <c r="H9" s="5" t="s">
        <v>13</v>
      </c>
    </row>
    <row r="10" spans="1:9">
      <c r="A10" s="10">
        <v>10</v>
      </c>
      <c r="B10" t="s">
        <v>14</v>
      </c>
      <c r="C10" t="s">
        <v>16</v>
      </c>
      <c r="D10" s="8">
        <v>2.0833333333333332E-2</v>
      </c>
      <c r="E10" s="8">
        <v>0.12916666666666668</v>
      </c>
      <c r="F10" s="8">
        <f>E10-D10</f>
        <v>0.10833333333333335</v>
      </c>
      <c r="G10">
        <v>1</v>
      </c>
      <c r="H10" s="4">
        <v>30</v>
      </c>
    </row>
    <row r="11" spans="1:9">
      <c r="A11">
        <v>32</v>
      </c>
      <c r="B11" t="s">
        <v>15</v>
      </c>
      <c r="C11" t="s">
        <v>17</v>
      </c>
      <c r="D11" s="8">
        <v>6.25E-2</v>
      </c>
      <c r="E11" s="8">
        <v>0.25763888888888892</v>
      </c>
      <c r="F11" s="8">
        <f>E11-D11</f>
        <v>0.19513888888888892</v>
      </c>
      <c r="G11">
        <v>2</v>
      </c>
      <c r="H11" s="4">
        <v>27</v>
      </c>
    </row>
    <row r="13" spans="1:9">
      <c r="A13" t="s">
        <v>5</v>
      </c>
      <c r="B13" t="s">
        <v>18</v>
      </c>
      <c r="C13" t="s">
        <v>37</v>
      </c>
    </row>
    <row r="14" spans="1:9">
      <c r="A14" s="2" t="s">
        <v>4</v>
      </c>
      <c r="B14" s="2" t="s">
        <v>8</v>
      </c>
      <c r="C14" s="2" t="s">
        <v>9</v>
      </c>
      <c r="D14" s="9" t="s">
        <v>10</v>
      </c>
      <c r="E14" s="9" t="s">
        <v>11</v>
      </c>
      <c r="F14" s="9" t="s">
        <v>12</v>
      </c>
      <c r="G14" s="2" t="s">
        <v>7</v>
      </c>
      <c r="H14" s="5" t="s">
        <v>13</v>
      </c>
    </row>
    <row r="15" spans="1:9">
      <c r="A15" s="10">
        <v>8</v>
      </c>
      <c r="B15" t="s">
        <v>20</v>
      </c>
      <c r="C15" t="s">
        <v>24</v>
      </c>
      <c r="D15" s="8">
        <v>0.10416666666666667</v>
      </c>
      <c r="E15" s="8">
        <v>0.3611111111111111</v>
      </c>
      <c r="F15" s="8">
        <f>E15-D15</f>
        <v>0.25694444444444442</v>
      </c>
      <c r="G15">
        <v>1</v>
      </c>
      <c r="H15" s="4">
        <v>30</v>
      </c>
      <c r="I15" t="s">
        <v>75</v>
      </c>
    </row>
    <row r="16" spans="1:9">
      <c r="A16">
        <v>41</v>
      </c>
      <c r="B16" t="s">
        <v>21</v>
      </c>
      <c r="C16" t="s">
        <v>25</v>
      </c>
      <c r="D16" s="8">
        <v>0.125</v>
      </c>
      <c r="E16" s="8">
        <v>0.4055555555555555</v>
      </c>
      <c r="F16" s="8">
        <f>E16-D16</f>
        <v>0.2805555555555555</v>
      </c>
      <c r="G16">
        <v>2</v>
      </c>
      <c r="H16" s="4">
        <v>27</v>
      </c>
    </row>
    <row r="17" spans="1:9">
      <c r="A17" s="10">
        <v>9</v>
      </c>
      <c r="B17" t="s">
        <v>19</v>
      </c>
      <c r="C17" t="s">
        <v>16</v>
      </c>
      <c r="D17" s="8">
        <v>8.3333333333333329E-2</v>
      </c>
      <c r="E17" s="8">
        <v>0.38611111111111113</v>
      </c>
      <c r="F17" s="8">
        <f>E17-D17</f>
        <v>0.30277777777777781</v>
      </c>
      <c r="G17">
        <v>3</v>
      </c>
      <c r="H17" s="4">
        <v>25</v>
      </c>
    </row>
    <row r="18" spans="1:9">
      <c r="A18" s="10">
        <v>17</v>
      </c>
      <c r="B18" t="s">
        <v>23</v>
      </c>
      <c r="C18" t="s">
        <v>16</v>
      </c>
      <c r="D18" s="8">
        <v>4.1666666666666664E-2</v>
      </c>
      <c r="E18" s="8">
        <v>0.35625000000000001</v>
      </c>
      <c r="F18" s="8">
        <f>E18-D18</f>
        <v>0.31458333333333333</v>
      </c>
      <c r="G18">
        <v>4</v>
      </c>
      <c r="H18" s="6">
        <v>23</v>
      </c>
    </row>
    <row r="19" spans="1:9">
      <c r="A19">
        <v>45</v>
      </c>
      <c r="B19" t="s">
        <v>22</v>
      </c>
      <c r="C19" t="s">
        <v>25</v>
      </c>
      <c r="D19" s="8">
        <v>0.14583333333333301</v>
      </c>
      <c r="E19" s="8">
        <v>0.52500000000000002</v>
      </c>
      <c r="F19" s="8">
        <f>E19-D19</f>
        <v>0.37916666666666698</v>
      </c>
      <c r="G19">
        <v>5</v>
      </c>
      <c r="H19" s="6">
        <v>22</v>
      </c>
    </row>
    <row r="21" spans="1:9">
      <c r="A21" t="s">
        <v>5</v>
      </c>
      <c r="B21" t="s">
        <v>26</v>
      </c>
      <c r="C21" t="s">
        <v>37</v>
      </c>
    </row>
    <row r="22" spans="1:9">
      <c r="A22" s="2" t="s">
        <v>4</v>
      </c>
      <c r="B22" s="2" t="s">
        <v>8</v>
      </c>
      <c r="C22" s="2" t="s">
        <v>9</v>
      </c>
      <c r="D22" s="9" t="s">
        <v>10</v>
      </c>
      <c r="E22" s="9" t="s">
        <v>11</v>
      </c>
      <c r="F22" s="9" t="s">
        <v>12</v>
      </c>
      <c r="G22" s="2" t="s">
        <v>7</v>
      </c>
      <c r="H22" s="5" t="s">
        <v>13</v>
      </c>
    </row>
    <row r="23" spans="1:9">
      <c r="A23" s="10">
        <v>34</v>
      </c>
      <c r="B23" t="s">
        <v>31</v>
      </c>
      <c r="C23" t="s">
        <v>33</v>
      </c>
      <c r="D23" s="8">
        <v>0.27083333333333331</v>
      </c>
      <c r="E23" s="8">
        <v>0.51180555555555551</v>
      </c>
      <c r="F23" s="8">
        <f>E23-D23</f>
        <v>0.2409722222222222</v>
      </c>
      <c r="G23">
        <v>1</v>
      </c>
      <c r="H23" s="4">
        <v>30</v>
      </c>
    </row>
    <row r="24" spans="1:9">
      <c r="A24" s="10">
        <v>18</v>
      </c>
      <c r="B24" t="s">
        <v>30</v>
      </c>
      <c r="C24" t="s">
        <v>24</v>
      </c>
      <c r="D24" s="8">
        <v>0.22916666666666699</v>
      </c>
      <c r="E24" s="8">
        <v>0.49652777777777773</v>
      </c>
      <c r="F24" s="8">
        <f>E24-D24</f>
        <v>0.26736111111111072</v>
      </c>
      <c r="G24">
        <v>2</v>
      </c>
      <c r="H24" s="4">
        <v>27</v>
      </c>
      <c r="I24" t="s">
        <v>75</v>
      </c>
    </row>
    <row r="25" spans="1:9">
      <c r="A25">
        <v>13</v>
      </c>
      <c r="B25" t="s">
        <v>29</v>
      </c>
      <c r="C25" t="s">
        <v>32</v>
      </c>
      <c r="D25" s="8">
        <v>0.20833333333333301</v>
      </c>
      <c r="E25" s="8">
        <v>0.50416666666666665</v>
      </c>
      <c r="F25" s="8">
        <f>E25-D25</f>
        <v>0.29583333333333361</v>
      </c>
      <c r="G25">
        <v>3</v>
      </c>
      <c r="H25" s="4">
        <v>25</v>
      </c>
    </row>
    <row r="26" spans="1:9">
      <c r="A26">
        <v>11</v>
      </c>
      <c r="B26" t="s">
        <v>27</v>
      </c>
      <c r="C26" t="s">
        <v>32</v>
      </c>
      <c r="D26" s="8">
        <v>0.16666666666666666</v>
      </c>
      <c r="E26" s="8">
        <v>0.47569444444444442</v>
      </c>
      <c r="F26" s="8">
        <f>E26-D26</f>
        <v>0.30902777777777779</v>
      </c>
      <c r="G26">
        <v>4</v>
      </c>
      <c r="H26" s="6">
        <v>23</v>
      </c>
    </row>
    <row r="27" spans="1:9">
      <c r="A27">
        <v>12</v>
      </c>
      <c r="B27" t="s">
        <v>28</v>
      </c>
      <c r="C27" t="s">
        <v>32</v>
      </c>
      <c r="D27" s="8">
        <v>0.1875</v>
      </c>
      <c r="E27" s="8">
        <v>0.54236111111111118</v>
      </c>
      <c r="F27" s="8">
        <f>E27-D27</f>
        <v>0.35486111111111118</v>
      </c>
      <c r="G27">
        <v>5</v>
      </c>
      <c r="H27" s="6">
        <v>22</v>
      </c>
    </row>
    <row r="29" spans="1:9">
      <c r="A29" t="s">
        <v>5</v>
      </c>
      <c r="B29" t="s">
        <v>34</v>
      </c>
      <c r="C29" t="s">
        <v>35</v>
      </c>
    </row>
    <row r="30" spans="1:9">
      <c r="A30" s="2" t="s">
        <v>4</v>
      </c>
      <c r="B30" s="2" t="s">
        <v>8</v>
      </c>
      <c r="C30" s="2" t="s">
        <v>9</v>
      </c>
      <c r="D30" s="9" t="s">
        <v>10</v>
      </c>
      <c r="E30" s="9" t="s">
        <v>11</v>
      </c>
      <c r="F30" s="9" t="s">
        <v>12</v>
      </c>
      <c r="G30" s="2" t="s">
        <v>7</v>
      </c>
      <c r="H30" s="5" t="s">
        <v>13</v>
      </c>
    </row>
    <row r="31" spans="1:9">
      <c r="A31">
        <v>43</v>
      </c>
      <c r="B31" t="s">
        <v>39</v>
      </c>
      <c r="C31" t="s">
        <v>25</v>
      </c>
      <c r="D31" s="8">
        <v>0.39583333333333331</v>
      </c>
      <c r="E31" s="8">
        <v>1.7361111111111109</v>
      </c>
      <c r="F31" s="8">
        <f>E31-D31</f>
        <v>1.3402777777777777</v>
      </c>
      <c r="G31">
        <v>1</v>
      </c>
      <c r="H31" s="4">
        <v>30</v>
      </c>
    </row>
    <row r="32" spans="1:9">
      <c r="A32">
        <v>42</v>
      </c>
      <c r="B32" t="s">
        <v>38</v>
      </c>
      <c r="C32" t="s">
        <v>25</v>
      </c>
      <c r="D32" s="8">
        <v>0.375</v>
      </c>
      <c r="E32" s="8">
        <v>1.8277777777777777</v>
      </c>
      <c r="F32" s="8">
        <f>E32-D32</f>
        <v>1.4527777777777777</v>
      </c>
      <c r="G32">
        <v>2</v>
      </c>
      <c r="H32" s="4">
        <v>27</v>
      </c>
    </row>
    <row r="34" spans="1:9">
      <c r="A34" t="s">
        <v>5</v>
      </c>
      <c r="B34" t="s">
        <v>40</v>
      </c>
      <c r="C34" t="s">
        <v>35</v>
      </c>
    </row>
    <row r="35" spans="1:9">
      <c r="A35" s="2" t="s">
        <v>4</v>
      </c>
      <c r="B35" s="2" t="s">
        <v>8</v>
      </c>
      <c r="C35" s="2" t="s">
        <v>9</v>
      </c>
      <c r="D35" s="9" t="s">
        <v>10</v>
      </c>
      <c r="E35" s="9" t="s">
        <v>11</v>
      </c>
      <c r="F35" s="9" t="s">
        <v>12</v>
      </c>
      <c r="G35" s="2" t="s">
        <v>7</v>
      </c>
      <c r="H35" s="5" t="s">
        <v>13</v>
      </c>
    </row>
    <row r="36" spans="1:9">
      <c r="A36" s="10">
        <v>19</v>
      </c>
      <c r="B36" t="s">
        <v>44</v>
      </c>
      <c r="C36" t="s">
        <v>24</v>
      </c>
      <c r="D36" s="8">
        <v>0.47916666666666702</v>
      </c>
      <c r="E36" s="8">
        <v>1.4055555555555557</v>
      </c>
      <c r="F36" s="8">
        <f t="shared" ref="F36:F41" si="0">E36-D36</f>
        <v>0.92638888888888871</v>
      </c>
      <c r="G36">
        <v>1</v>
      </c>
      <c r="H36" s="4">
        <v>30</v>
      </c>
      <c r="I36" t="s">
        <v>75</v>
      </c>
    </row>
    <row r="37" spans="1:9">
      <c r="A37" s="10">
        <v>7</v>
      </c>
      <c r="B37" t="s">
        <v>42</v>
      </c>
      <c r="C37" t="s">
        <v>24</v>
      </c>
      <c r="D37" s="8">
        <v>0.4375</v>
      </c>
      <c r="E37" s="8">
        <v>1.4388888888888889</v>
      </c>
      <c r="F37" s="8">
        <f t="shared" si="0"/>
        <v>1.0013888888888889</v>
      </c>
      <c r="G37">
        <v>2</v>
      </c>
      <c r="H37" s="4">
        <v>27</v>
      </c>
      <c r="I37" t="s">
        <v>75</v>
      </c>
    </row>
    <row r="38" spans="1:9">
      <c r="A38" s="10">
        <v>6</v>
      </c>
      <c r="B38" t="s">
        <v>41</v>
      </c>
      <c r="C38" t="s">
        <v>24</v>
      </c>
      <c r="D38" s="8">
        <v>0.41666666666666669</v>
      </c>
      <c r="E38" s="8">
        <v>1.4923611111111112</v>
      </c>
      <c r="F38" s="8">
        <f t="shared" si="0"/>
        <v>1.0756944444444445</v>
      </c>
      <c r="G38">
        <v>3</v>
      </c>
      <c r="H38" s="4">
        <v>25</v>
      </c>
      <c r="I38" t="s">
        <v>75</v>
      </c>
    </row>
    <row r="39" spans="1:9">
      <c r="A39">
        <v>14</v>
      </c>
      <c r="B39" t="s">
        <v>43</v>
      </c>
      <c r="C39" t="s">
        <v>32</v>
      </c>
      <c r="D39" s="8">
        <v>0.45833333333333298</v>
      </c>
      <c r="E39" s="8">
        <v>1.5381944444444444</v>
      </c>
      <c r="F39" s="8">
        <f t="shared" si="0"/>
        <v>1.0798611111111114</v>
      </c>
      <c r="G39">
        <v>4</v>
      </c>
      <c r="H39" s="6">
        <v>23</v>
      </c>
    </row>
    <row r="40" spans="1:9">
      <c r="A40">
        <v>47</v>
      </c>
      <c r="B40" t="s">
        <v>45</v>
      </c>
      <c r="C40" t="s">
        <v>47</v>
      </c>
      <c r="D40" s="8">
        <v>0.5</v>
      </c>
      <c r="E40" s="8">
        <v>1.6541666666666668</v>
      </c>
      <c r="F40" s="8">
        <f t="shared" si="0"/>
        <v>1.1541666666666668</v>
      </c>
      <c r="G40">
        <v>5</v>
      </c>
      <c r="H40" s="6">
        <v>22</v>
      </c>
    </row>
    <row r="41" spans="1:9">
      <c r="A41">
        <v>48</v>
      </c>
      <c r="B41" t="s">
        <v>46</v>
      </c>
      <c r="C41" t="s">
        <v>47</v>
      </c>
      <c r="D41" s="8">
        <v>0.52083333333333404</v>
      </c>
      <c r="E41" s="8">
        <v>1.8833333333333335</v>
      </c>
      <c r="F41" s="8">
        <f t="shared" si="0"/>
        <v>1.3624999999999994</v>
      </c>
      <c r="G41">
        <v>6</v>
      </c>
      <c r="H41" s="4">
        <v>21</v>
      </c>
    </row>
    <row r="43" spans="1:9">
      <c r="A43" t="s">
        <v>5</v>
      </c>
      <c r="B43" t="s">
        <v>55</v>
      </c>
      <c r="C43" t="s">
        <v>35</v>
      </c>
    </row>
    <row r="44" spans="1:9">
      <c r="A44" s="2" t="s">
        <v>4</v>
      </c>
      <c r="B44" s="2" t="s">
        <v>8</v>
      </c>
      <c r="C44" s="2" t="s">
        <v>9</v>
      </c>
      <c r="D44" s="9" t="s">
        <v>10</v>
      </c>
      <c r="E44" s="9" t="s">
        <v>11</v>
      </c>
      <c r="F44" s="9" t="s">
        <v>12</v>
      </c>
      <c r="G44" s="2" t="s">
        <v>7</v>
      </c>
      <c r="H44" s="5" t="s">
        <v>13</v>
      </c>
    </row>
    <row r="45" spans="1:9">
      <c r="A45">
        <v>15</v>
      </c>
      <c r="B45" t="s">
        <v>48</v>
      </c>
      <c r="C45" t="s">
        <v>32</v>
      </c>
      <c r="D45" s="8">
        <v>0.54166666666666663</v>
      </c>
      <c r="E45" s="8">
        <v>1.5548611111111112</v>
      </c>
      <c r="F45" s="8">
        <f>E45-D45</f>
        <v>1.0131944444444447</v>
      </c>
      <c r="G45">
        <v>1</v>
      </c>
      <c r="H45" s="4">
        <v>30</v>
      </c>
    </row>
    <row r="46" spans="1:9">
      <c r="A46">
        <v>16</v>
      </c>
      <c r="B46" t="s">
        <v>49</v>
      </c>
      <c r="C46" t="s">
        <v>32</v>
      </c>
      <c r="D46" s="8">
        <v>0.5625</v>
      </c>
      <c r="E46" s="8">
        <v>1.6159722222222221</v>
      </c>
      <c r="F46" s="8">
        <f>E46-D46</f>
        <v>1.0534722222222221</v>
      </c>
      <c r="G46">
        <v>2</v>
      </c>
      <c r="H46" s="4">
        <v>27</v>
      </c>
    </row>
    <row r="47" spans="1:9">
      <c r="A47" s="10">
        <v>28</v>
      </c>
      <c r="B47" t="s">
        <v>51</v>
      </c>
      <c r="C47" t="s">
        <v>53</v>
      </c>
      <c r="D47" s="8">
        <v>0.58333333333333337</v>
      </c>
      <c r="E47" s="8">
        <v>1.7201388888888889</v>
      </c>
      <c r="F47" s="8">
        <f>E47-D47</f>
        <v>1.1368055555555556</v>
      </c>
      <c r="G47">
        <v>3</v>
      </c>
      <c r="H47" s="4">
        <v>25</v>
      </c>
    </row>
    <row r="48" spans="1:9">
      <c r="A48">
        <v>24</v>
      </c>
      <c r="B48" t="s">
        <v>50</v>
      </c>
      <c r="C48" t="s">
        <v>52</v>
      </c>
      <c r="F48" s="8" t="s">
        <v>54</v>
      </c>
    </row>
    <row r="50" spans="1:9">
      <c r="A50" t="s">
        <v>5</v>
      </c>
      <c r="B50" t="s">
        <v>61</v>
      </c>
      <c r="C50" t="s">
        <v>35</v>
      </c>
    </row>
    <row r="51" spans="1:9">
      <c r="A51" s="2" t="s">
        <v>4</v>
      </c>
      <c r="B51" s="2" t="s">
        <v>8</v>
      </c>
      <c r="C51" s="2" t="s">
        <v>9</v>
      </c>
      <c r="D51" s="9" t="s">
        <v>10</v>
      </c>
      <c r="E51" s="9" t="s">
        <v>11</v>
      </c>
      <c r="F51" s="9" t="s">
        <v>12</v>
      </c>
      <c r="G51" s="2" t="s">
        <v>7</v>
      </c>
      <c r="H51" s="5" t="s">
        <v>13</v>
      </c>
    </row>
    <row r="52" spans="1:9">
      <c r="A52">
        <v>2</v>
      </c>
      <c r="B52" t="s">
        <v>56</v>
      </c>
      <c r="C52" t="s">
        <v>16</v>
      </c>
      <c r="D52" s="8">
        <v>0.60416666666666663</v>
      </c>
      <c r="E52" s="8">
        <v>1.5430555555555554</v>
      </c>
      <c r="F52" s="8">
        <f>E52-D52</f>
        <v>0.93888888888888877</v>
      </c>
      <c r="G52">
        <v>1</v>
      </c>
      <c r="H52" s="4">
        <v>30</v>
      </c>
    </row>
    <row r="53" spans="1:9">
      <c r="A53" s="10">
        <v>27</v>
      </c>
      <c r="B53" t="s">
        <v>59</v>
      </c>
      <c r="C53" t="s">
        <v>62</v>
      </c>
      <c r="D53" s="8">
        <v>0.66666666666666696</v>
      </c>
      <c r="E53" s="8">
        <v>1.6166666666666665</v>
      </c>
      <c r="F53" s="8">
        <f>E53-D53</f>
        <v>0.94999999999999951</v>
      </c>
      <c r="G53">
        <v>2</v>
      </c>
      <c r="H53" s="4">
        <v>27</v>
      </c>
    </row>
    <row r="54" spans="1:9">
      <c r="A54" s="10">
        <v>38</v>
      </c>
      <c r="B54" t="s">
        <v>60</v>
      </c>
      <c r="C54" t="s">
        <v>33</v>
      </c>
      <c r="D54" s="8">
        <v>0.6875</v>
      </c>
      <c r="E54" s="8">
        <v>1.6777777777777778</v>
      </c>
      <c r="F54" s="8">
        <f>E54-D54</f>
        <v>0.99027777777777781</v>
      </c>
      <c r="G54">
        <v>3</v>
      </c>
      <c r="H54" s="4">
        <v>25</v>
      </c>
    </row>
    <row r="55" spans="1:9">
      <c r="A55" s="10">
        <v>26</v>
      </c>
      <c r="B55" t="s">
        <v>58</v>
      </c>
      <c r="C55" t="s">
        <v>53</v>
      </c>
      <c r="D55" s="8">
        <v>0.64583333333333304</v>
      </c>
      <c r="E55" s="8">
        <v>1.8916666666666666</v>
      </c>
      <c r="F55" s="8">
        <f>E55-D55</f>
        <v>1.2458333333333336</v>
      </c>
      <c r="G55">
        <v>4</v>
      </c>
      <c r="H55" s="6">
        <v>23</v>
      </c>
    </row>
    <row r="56" spans="1:9">
      <c r="A56">
        <v>23</v>
      </c>
      <c r="B56" t="s">
        <v>57</v>
      </c>
      <c r="C56" t="s">
        <v>52</v>
      </c>
      <c r="D56" s="8">
        <v>0.625</v>
      </c>
      <c r="E56" s="8">
        <v>1.9027777777777777</v>
      </c>
      <c r="F56" s="8">
        <f>E56-D56</f>
        <v>1.2777777777777777</v>
      </c>
      <c r="G56">
        <v>5</v>
      </c>
      <c r="H56" s="6">
        <v>22</v>
      </c>
    </row>
    <row r="58" spans="1:9">
      <c r="A58" t="s">
        <v>5</v>
      </c>
      <c r="B58" t="s">
        <v>63</v>
      </c>
      <c r="C58" t="s">
        <v>64</v>
      </c>
    </row>
    <row r="59" spans="1:9">
      <c r="A59" s="2" t="s">
        <v>4</v>
      </c>
      <c r="B59" s="2" t="s">
        <v>8</v>
      </c>
      <c r="C59" s="2" t="s">
        <v>9</v>
      </c>
      <c r="D59" s="9" t="s">
        <v>10</v>
      </c>
      <c r="E59" s="9" t="s">
        <v>11</v>
      </c>
      <c r="F59" s="9" t="s">
        <v>12</v>
      </c>
      <c r="G59" s="2" t="s">
        <v>7</v>
      </c>
      <c r="H59" s="5" t="s">
        <v>13</v>
      </c>
    </row>
    <row r="60" spans="1:9">
      <c r="A60" s="10">
        <v>20</v>
      </c>
      <c r="B60" t="s">
        <v>66</v>
      </c>
      <c r="C60" t="s">
        <v>24</v>
      </c>
      <c r="D60" s="8">
        <v>0.8125</v>
      </c>
      <c r="E60" s="8">
        <v>2.3180555555555555</v>
      </c>
      <c r="F60" s="8">
        <f>E60-D60</f>
        <v>1.5055555555555555</v>
      </c>
      <c r="G60">
        <v>1</v>
      </c>
      <c r="H60" s="4">
        <v>30</v>
      </c>
      <c r="I60" t="s">
        <v>75</v>
      </c>
    </row>
    <row r="61" spans="1:9">
      <c r="A61" s="10">
        <v>21</v>
      </c>
      <c r="B61" t="s">
        <v>67</v>
      </c>
      <c r="C61" t="s">
        <v>24</v>
      </c>
      <c r="D61" s="8">
        <v>0.83333333333333337</v>
      </c>
      <c r="E61" s="8">
        <v>2.5319444444444446</v>
      </c>
      <c r="F61" s="8">
        <f>E61-D61</f>
        <v>1.6986111111111111</v>
      </c>
      <c r="G61">
        <v>2</v>
      </c>
      <c r="H61" s="4">
        <v>27</v>
      </c>
      <c r="I61" t="s">
        <v>75</v>
      </c>
    </row>
    <row r="62" spans="1:9">
      <c r="A62" s="10">
        <v>5</v>
      </c>
      <c r="B62" t="s">
        <v>65</v>
      </c>
      <c r="C62" t="s">
        <v>62</v>
      </c>
      <c r="D62" s="8">
        <v>0.79166666666666663</v>
      </c>
      <c r="E62" s="8">
        <v>2.5805555555555553</v>
      </c>
      <c r="F62" s="8">
        <f>E62-D62</f>
        <v>1.7888888888888888</v>
      </c>
      <c r="G62">
        <v>3</v>
      </c>
      <c r="H62" s="4">
        <v>25</v>
      </c>
    </row>
    <row r="64" spans="1:9">
      <c r="A64" t="s">
        <v>5</v>
      </c>
      <c r="B64" t="s">
        <v>68</v>
      </c>
      <c r="C64" t="s">
        <v>64</v>
      </c>
    </row>
    <row r="65" spans="1:9">
      <c r="A65" s="2" t="s">
        <v>4</v>
      </c>
      <c r="B65" s="2" t="s">
        <v>8</v>
      </c>
      <c r="C65" s="2" t="s">
        <v>9</v>
      </c>
      <c r="D65" s="9" t="s">
        <v>10</v>
      </c>
      <c r="E65" s="9" t="s">
        <v>11</v>
      </c>
      <c r="F65" s="9" t="s">
        <v>12</v>
      </c>
      <c r="G65" s="2" t="s">
        <v>7</v>
      </c>
      <c r="H65" s="5" t="s">
        <v>13</v>
      </c>
    </row>
    <row r="66" spans="1:9">
      <c r="A66" s="10">
        <v>1</v>
      </c>
      <c r="B66" t="s">
        <v>69</v>
      </c>
      <c r="C66" t="s">
        <v>24</v>
      </c>
      <c r="D66" s="8">
        <v>0.85416666666666663</v>
      </c>
      <c r="E66" s="8">
        <v>2.1374999999999997</v>
      </c>
      <c r="F66" s="8">
        <f>E66-D66</f>
        <v>1.2833333333333332</v>
      </c>
      <c r="G66">
        <v>1</v>
      </c>
      <c r="H66" s="4">
        <v>30</v>
      </c>
      <c r="I66" t="s">
        <v>75</v>
      </c>
    </row>
    <row r="67" spans="1:9">
      <c r="A67" s="10">
        <v>37</v>
      </c>
      <c r="B67" t="s">
        <v>73</v>
      </c>
      <c r="C67" t="s">
        <v>91</v>
      </c>
      <c r="D67" s="8">
        <v>0.95833333333333337</v>
      </c>
      <c r="E67" s="8">
        <v>2.5326388888888887</v>
      </c>
      <c r="F67" s="8">
        <f>E67-D67</f>
        <v>1.5743055555555552</v>
      </c>
      <c r="G67">
        <v>2</v>
      </c>
      <c r="H67" s="4">
        <v>27</v>
      </c>
      <c r="I67" t="s">
        <v>75</v>
      </c>
    </row>
    <row r="68" spans="1:9">
      <c r="A68" s="10">
        <v>3</v>
      </c>
      <c r="B68" t="s">
        <v>70</v>
      </c>
      <c r="C68" t="s">
        <v>91</v>
      </c>
      <c r="D68" s="8">
        <v>0.875</v>
      </c>
      <c r="E68" s="8">
        <v>2.4798611111111111</v>
      </c>
      <c r="F68" s="8">
        <f>E68-D68</f>
        <v>1.6048611111111111</v>
      </c>
      <c r="G68">
        <v>3</v>
      </c>
      <c r="H68" s="4">
        <v>25</v>
      </c>
      <c r="I68" t="s">
        <v>75</v>
      </c>
    </row>
    <row r="69" spans="1:9">
      <c r="A69" s="10">
        <v>33</v>
      </c>
      <c r="B69" t="s">
        <v>72</v>
      </c>
      <c r="C69" t="s">
        <v>91</v>
      </c>
      <c r="D69" s="8">
        <v>0.9375</v>
      </c>
      <c r="E69" s="8">
        <v>2.84375</v>
      </c>
      <c r="F69" s="8">
        <f>E69-D69</f>
        <v>1.90625</v>
      </c>
      <c r="G69">
        <v>4</v>
      </c>
      <c r="H69" s="4">
        <v>23</v>
      </c>
      <c r="I69" t="s">
        <v>75</v>
      </c>
    </row>
    <row r="70" spans="1:9">
      <c r="A70">
        <v>22</v>
      </c>
      <c r="B70" t="s">
        <v>71</v>
      </c>
      <c r="C70" t="s">
        <v>74</v>
      </c>
      <c r="D70" s="8">
        <v>0.89583333333333337</v>
      </c>
      <c r="F70" s="8" t="s">
        <v>54</v>
      </c>
    </row>
    <row r="72" spans="1:9">
      <c r="A72" t="s">
        <v>5</v>
      </c>
      <c r="B72" t="s">
        <v>76</v>
      </c>
      <c r="C72" t="s">
        <v>64</v>
      </c>
    </row>
    <row r="73" spans="1:9">
      <c r="A73" s="2" t="s">
        <v>4</v>
      </c>
      <c r="B73" s="2" t="s">
        <v>8</v>
      </c>
      <c r="C73" s="2" t="s">
        <v>9</v>
      </c>
      <c r="D73" s="9" t="s">
        <v>10</v>
      </c>
      <c r="E73" s="9" t="s">
        <v>11</v>
      </c>
      <c r="F73" s="9" t="s">
        <v>12</v>
      </c>
      <c r="G73" s="2" t="s">
        <v>7</v>
      </c>
      <c r="H73" s="5" t="s">
        <v>13</v>
      </c>
    </row>
    <row r="74" spans="1:9">
      <c r="A74">
        <v>44</v>
      </c>
      <c r="B74" t="s">
        <v>85</v>
      </c>
      <c r="C74" t="s">
        <v>33</v>
      </c>
      <c r="D74" s="8">
        <v>1.1458333333333299</v>
      </c>
      <c r="E74" s="8">
        <v>2.5465277777777779</v>
      </c>
      <c r="F74" s="8">
        <f t="shared" ref="F74:F83" si="1">E74-D74</f>
        <v>1.400694444444448</v>
      </c>
      <c r="G74">
        <v>1</v>
      </c>
      <c r="H74" s="4">
        <v>30</v>
      </c>
      <c r="I74" t="s">
        <v>75</v>
      </c>
    </row>
    <row r="75" spans="1:9">
      <c r="A75" s="10">
        <v>29</v>
      </c>
      <c r="B75" t="s">
        <v>79</v>
      </c>
      <c r="C75" t="s">
        <v>62</v>
      </c>
      <c r="D75" s="8">
        <v>1.0208333333333299</v>
      </c>
      <c r="E75" s="8">
        <v>2.5416666666666665</v>
      </c>
      <c r="F75" s="8">
        <f t="shared" si="1"/>
        <v>1.5208333333333366</v>
      </c>
      <c r="G75">
        <v>2</v>
      </c>
      <c r="H75" s="4">
        <v>27</v>
      </c>
    </row>
    <row r="76" spans="1:9">
      <c r="A76">
        <v>30</v>
      </c>
      <c r="B76" t="s">
        <v>87</v>
      </c>
      <c r="C76" t="s">
        <v>93</v>
      </c>
      <c r="D76" s="8">
        <v>0.91666666666666663</v>
      </c>
      <c r="E76" s="8">
        <v>2.4868055555555553</v>
      </c>
      <c r="F76" s="8">
        <f t="shared" si="1"/>
        <v>1.5701388888888888</v>
      </c>
      <c r="G76">
        <v>3</v>
      </c>
      <c r="H76" s="4">
        <v>25</v>
      </c>
    </row>
    <row r="77" spans="1:9">
      <c r="A77" s="10">
        <v>4</v>
      </c>
      <c r="B77" t="s">
        <v>77</v>
      </c>
      <c r="C77" t="s">
        <v>88</v>
      </c>
      <c r="D77" s="8">
        <v>0.97916666666666663</v>
      </c>
      <c r="E77" s="8">
        <v>2.5562499999999999</v>
      </c>
      <c r="F77" s="8">
        <f t="shared" si="1"/>
        <v>1.5770833333333334</v>
      </c>
      <c r="G77">
        <v>4</v>
      </c>
      <c r="H77" s="4">
        <v>23</v>
      </c>
    </row>
    <row r="78" spans="1:9">
      <c r="A78" s="10">
        <v>31</v>
      </c>
      <c r="B78" t="s">
        <v>80</v>
      </c>
      <c r="C78" t="s">
        <v>90</v>
      </c>
      <c r="D78" s="8">
        <v>1.0416666666666701</v>
      </c>
      <c r="E78" s="8">
        <v>2.625</v>
      </c>
      <c r="F78" s="8">
        <f t="shared" si="1"/>
        <v>1.5833333333333299</v>
      </c>
      <c r="G78">
        <v>5</v>
      </c>
      <c r="H78" s="4">
        <v>22</v>
      </c>
      <c r="I78" t="s">
        <v>75</v>
      </c>
    </row>
    <row r="79" spans="1:9">
      <c r="A79" s="10">
        <v>35</v>
      </c>
      <c r="B79" t="s">
        <v>81</v>
      </c>
      <c r="C79" t="s">
        <v>91</v>
      </c>
      <c r="D79" s="8">
        <v>1.0625</v>
      </c>
      <c r="E79" s="8">
        <v>2.7062500000000003</v>
      </c>
      <c r="F79" s="8">
        <f t="shared" si="1"/>
        <v>1.6437500000000003</v>
      </c>
      <c r="G79">
        <v>6</v>
      </c>
      <c r="H79" s="4">
        <v>21</v>
      </c>
      <c r="I79" t="s">
        <v>75</v>
      </c>
    </row>
    <row r="80" spans="1:9">
      <c r="A80" s="10">
        <v>36</v>
      </c>
      <c r="B80" t="s">
        <v>82</v>
      </c>
      <c r="C80" t="s">
        <v>91</v>
      </c>
      <c r="D80" s="8">
        <v>1.0833333333333299</v>
      </c>
      <c r="E80" s="8">
        <v>2.8937500000000003</v>
      </c>
      <c r="F80" s="8">
        <f t="shared" si="1"/>
        <v>1.8104166666666703</v>
      </c>
      <c r="G80">
        <v>7</v>
      </c>
      <c r="H80" s="4">
        <v>20</v>
      </c>
    </row>
    <row r="81" spans="1:9">
      <c r="A81">
        <v>46</v>
      </c>
      <c r="B81" t="s">
        <v>86</v>
      </c>
      <c r="C81" t="s">
        <v>47</v>
      </c>
      <c r="D81" s="8">
        <v>1.1666666666666701</v>
      </c>
      <c r="E81" s="8">
        <v>2.9840277777777775</v>
      </c>
      <c r="F81" s="8">
        <f t="shared" si="1"/>
        <v>1.8173611111111074</v>
      </c>
      <c r="G81">
        <v>8</v>
      </c>
      <c r="H81" s="4">
        <v>19</v>
      </c>
    </row>
    <row r="82" spans="1:9">
      <c r="A82">
        <v>25</v>
      </c>
      <c r="B82" t="s">
        <v>78</v>
      </c>
      <c r="C82" t="s">
        <v>89</v>
      </c>
      <c r="D82" s="8">
        <v>1</v>
      </c>
      <c r="E82" s="8">
        <v>2.9930555555555554</v>
      </c>
      <c r="F82" s="8">
        <f t="shared" si="1"/>
        <v>1.9930555555555554</v>
      </c>
      <c r="G82">
        <v>9</v>
      </c>
      <c r="H82" s="4">
        <v>18</v>
      </c>
      <c r="I82" t="s">
        <v>75</v>
      </c>
    </row>
    <row r="83" spans="1:9">
      <c r="A83" s="10">
        <v>39</v>
      </c>
      <c r="B83" t="s">
        <v>83</v>
      </c>
      <c r="C83" t="s">
        <v>92</v>
      </c>
      <c r="D83" s="8">
        <v>1.1041666666666701</v>
      </c>
      <c r="E83" s="8">
        <v>3.1381944444444443</v>
      </c>
      <c r="F83" s="8">
        <f t="shared" si="1"/>
        <v>2.0340277777777742</v>
      </c>
      <c r="G83">
        <v>10</v>
      </c>
      <c r="H83" s="4">
        <v>17</v>
      </c>
    </row>
    <row r="84" spans="1:9">
      <c r="A84">
        <v>40</v>
      </c>
      <c r="B84" t="s">
        <v>84</v>
      </c>
      <c r="C84" t="s">
        <v>25</v>
      </c>
      <c r="D84" s="8">
        <v>1.125</v>
      </c>
      <c r="F84" s="8" t="s">
        <v>54</v>
      </c>
    </row>
    <row r="89" spans="1:9">
      <c r="A89" s="15" t="s">
        <v>241</v>
      </c>
      <c r="B89" s="15"/>
    </row>
    <row r="92" spans="1:9">
      <c r="D92"/>
      <c r="E92"/>
      <c r="F92"/>
      <c r="H92"/>
    </row>
    <row r="93" spans="1:9">
      <c r="A93" s="2" t="s">
        <v>4</v>
      </c>
      <c r="B93" s="2" t="s">
        <v>8</v>
      </c>
      <c r="C93" s="2" t="s">
        <v>9</v>
      </c>
      <c r="D93" s="2" t="s">
        <v>221</v>
      </c>
      <c r="E93" s="2" t="s">
        <v>240</v>
      </c>
      <c r="F93" s="9" t="s">
        <v>12</v>
      </c>
      <c r="G93" s="2" t="s">
        <v>242</v>
      </c>
      <c r="H93" s="5" t="s">
        <v>13</v>
      </c>
    </row>
    <row r="94" spans="1:9">
      <c r="A94" s="24">
        <v>10</v>
      </c>
      <c r="B94" t="s">
        <v>14</v>
      </c>
      <c r="C94" t="s">
        <v>16</v>
      </c>
      <c r="D94" s="8" t="s">
        <v>6</v>
      </c>
      <c r="E94" s="23">
        <v>0.55000000000000004</v>
      </c>
      <c r="F94" s="8">
        <v>0.10833333333333334</v>
      </c>
      <c r="G94">
        <v>1</v>
      </c>
      <c r="H94" s="4">
        <v>30</v>
      </c>
    </row>
    <row r="95" spans="1:9">
      <c r="A95" s="24">
        <v>32</v>
      </c>
      <c r="B95" t="s">
        <v>15</v>
      </c>
      <c r="C95" t="s">
        <v>17</v>
      </c>
      <c r="D95" s="8" t="s">
        <v>6</v>
      </c>
      <c r="E95" s="23">
        <v>0.55000000000000004</v>
      </c>
      <c r="F95" s="8">
        <v>0.19513888888888889</v>
      </c>
      <c r="G95">
        <v>2</v>
      </c>
      <c r="H95" s="4">
        <v>27</v>
      </c>
    </row>
    <row r="96" spans="1:9">
      <c r="A96" s="24">
        <v>34</v>
      </c>
      <c r="B96" t="s">
        <v>31</v>
      </c>
      <c r="C96" t="s">
        <v>33</v>
      </c>
      <c r="D96" t="s">
        <v>26</v>
      </c>
      <c r="E96" s="23">
        <v>1.65</v>
      </c>
      <c r="F96" s="8">
        <v>0.2409722222222222</v>
      </c>
      <c r="G96">
        <v>1</v>
      </c>
      <c r="H96" s="4">
        <v>30</v>
      </c>
    </row>
    <row r="97" spans="1:8">
      <c r="A97" s="24">
        <v>8</v>
      </c>
      <c r="B97" t="s">
        <v>20</v>
      </c>
      <c r="C97" t="s">
        <v>24</v>
      </c>
      <c r="D97" t="s">
        <v>18</v>
      </c>
      <c r="E97" s="23">
        <v>1.65</v>
      </c>
      <c r="F97" s="8">
        <v>0.25694444444444442</v>
      </c>
      <c r="G97">
        <v>2</v>
      </c>
      <c r="H97" s="4">
        <v>27</v>
      </c>
    </row>
    <row r="98" spans="1:8">
      <c r="A98" s="24">
        <v>18</v>
      </c>
      <c r="B98" t="s">
        <v>30</v>
      </c>
      <c r="C98" t="s">
        <v>24</v>
      </c>
      <c r="D98" t="s">
        <v>26</v>
      </c>
      <c r="E98" s="23">
        <v>1.65</v>
      </c>
      <c r="F98" s="8">
        <v>0.26736111111111072</v>
      </c>
      <c r="G98">
        <v>3</v>
      </c>
      <c r="H98" s="4">
        <v>25</v>
      </c>
    </row>
    <row r="99" spans="1:8">
      <c r="A99" s="24">
        <v>41</v>
      </c>
      <c r="B99" t="s">
        <v>21</v>
      </c>
      <c r="C99" t="s">
        <v>25</v>
      </c>
      <c r="D99" t="s">
        <v>18</v>
      </c>
      <c r="E99" s="23">
        <v>1.65</v>
      </c>
      <c r="F99" s="8">
        <v>0.2805555555555555</v>
      </c>
      <c r="G99">
        <v>4</v>
      </c>
      <c r="H99" s="4">
        <v>23</v>
      </c>
    </row>
    <row r="100" spans="1:8">
      <c r="A100" s="24">
        <v>13</v>
      </c>
      <c r="B100" t="s">
        <v>29</v>
      </c>
      <c r="C100" t="s">
        <v>32</v>
      </c>
      <c r="D100" t="s">
        <v>26</v>
      </c>
      <c r="E100" s="23">
        <v>1.65</v>
      </c>
      <c r="F100" s="8">
        <v>0.29583333333333361</v>
      </c>
      <c r="G100">
        <v>5</v>
      </c>
      <c r="H100" s="4">
        <v>22</v>
      </c>
    </row>
    <row r="101" spans="1:8">
      <c r="A101" s="24">
        <v>9</v>
      </c>
      <c r="B101" t="s">
        <v>19</v>
      </c>
      <c r="C101" t="s">
        <v>16</v>
      </c>
      <c r="D101" t="s">
        <v>18</v>
      </c>
      <c r="E101" s="23">
        <v>1.65</v>
      </c>
      <c r="F101" s="8">
        <v>0.30277777777777781</v>
      </c>
      <c r="G101">
        <v>6</v>
      </c>
      <c r="H101" s="4">
        <v>21</v>
      </c>
    </row>
    <row r="102" spans="1:8">
      <c r="A102">
        <v>11</v>
      </c>
      <c r="B102" t="s">
        <v>27</v>
      </c>
      <c r="C102" t="s">
        <v>32</v>
      </c>
      <c r="D102" t="s">
        <v>26</v>
      </c>
      <c r="E102" s="23">
        <v>1.65</v>
      </c>
      <c r="F102" s="8">
        <v>0.30902777777777779</v>
      </c>
      <c r="G102">
        <v>7</v>
      </c>
      <c r="H102" s="6">
        <v>20</v>
      </c>
    </row>
    <row r="103" spans="1:8">
      <c r="A103" s="24">
        <v>17</v>
      </c>
      <c r="B103" t="s">
        <v>23</v>
      </c>
      <c r="C103" t="s">
        <v>16</v>
      </c>
      <c r="D103" t="s">
        <v>18</v>
      </c>
      <c r="E103" s="23">
        <v>1.65</v>
      </c>
      <c r="F103" s="8">
        <v>0.31458333333333333</v>
      </c>
      <c r="G103">
        <v>8</v>
      </c>
      <c r="H103" s="6">
        <v>19</v>
      </c>
    </row>
    <row r="104" spans="1:8">
      <c r="A104">
        <v>12</v>
      </c>
      <c r="B104" t="s">
        <v>28</v>
      </c>
      <c r="C104" t="s">
        <v>32</v>
      </c>
      <c r="D104" t="s">
        <v>26</v>
      </c>
      <c r="E104" s="23">
        <v>1.65</v>
      </c>
      <c r="F104" s="8">
        <v>0.35486111111111118</v>
      </c>
      <c r="G104">
        <v>9</v>
      </c>
      <c r="H104" s="6">
        <v>18</v>
      </c>
    </row>
    <row r="105" spans="1:8">
      <c r="A105">
        <v>45</v>
      </c>
      <c r="B105" t="s">
        <v>22</v>
      </c>
      <c r="C105" t="s">
        <v>25</v>
      </c>
      <c r="D105" t="s">
        <v>18</v>
      </c>
      <c r="E105" s="23">
        <v>1.65</v>
      </c>
      <c r="F105" s="8">
        <v>0.37916666666666698</v>
      </c>
      <c r="G105">
        <v>10</v>
      </c>
      <c r="H105" s="6">
        <v>17</v>
      </c>
    </row>
    <row r="106" spans="1:8">
      <c r="A106">
        <v>19</v>
      </c>
      <c r="B106" t="s">
        <v>44</v>
      </c>
      <c r="C106" t="s">
        <v>24</v>
      </c>
      <c r="D106" t="s">
        <v>40</v>
      </c>
      <c r="E106" s="23">
        <v>7.2</v>
      </c>
      <c r="F106" s="8">
        <v>0.92638888888888871</v>
      </c>
      <c r="G106">
        <v>1</v>
      </c>
      <c r="H106" s="4">
        <v>30</v>
      </c>
    </row>
    <row r="107" spans="1:8">
      <c r="A107">
        <v>2</v>
      </c>
      <c r="B107" t="s">
        <v>56</v>
      </c>
      <c r="C107" t="s">
        <v>16</v>
      </c>
      <c r="D107" t="s">
        <v>61</v>
      </c>
      <c r="E107" s="23">
        <v>7.2</v>
      </c>
      <c r="F107" s="8">
        <v>0.93888888888888877</v>
      </c>
      <c r="G107">
        <v>2</v>
      </c>
      <c r="H107">
        <v>27</v>
      </c>
    </row>
    <row r="108" spans="1:8">
      <c r="A108">
        <v>27</v>
      </c>
      <c r="B108" t="s">
        <v>59</v>
      </c>
      <c r="C108" t="s">
        <v>62</v>
      </c>
      <c r="D108" t="s">
        <v>61</v>
      </c>
      <c r="E108" s="23">
        <v>7.2</v>
      </c>
      <c r="F108" s="8">
        <v>0.94999999999999951</v>
      </c>
      <c r="G108">
        <v>3</v>
      </c>
      <c r="H108">
        <v>25</v>
      </c>
    </row>
    <row r="109" spans="1:8">
      <c r="A109">
        <v>38</v>
      </c>
      <c r="B109" t="s">
        <v>60</v>
      </c>
      <c r="C109" t="s">
        <v>33</v>
      </c>
      <c r="D109" t="s">
        <v>61</v>
      </c>
      <c r="E109" s="23">
        <v>7.2</v>
      </c>
      <c r="F109" s="8">
        <v>0.99027777777777781</v>
      </c>
      <c r="G109">
        <v>4</v>
      </c>
      <c r="H109">
        <v>23</v>
      </c>
    </row>
    <row r="110" spans="1:8">
      <c r="A110">
        <v>7</v>
      </c>
      <c r="B110" t="s">
        <v>42</v>
      </c>
      <c r="C110" t="s">
        <v>24</v>
      </c>
      <c r="D110" t="s">
        <v>40</v>
      </c>
      <c r="E110" s="23">
        <v>7.2</v>
      </c>
      <c r="F110" s="8">
        <v>1.0013888888888889</v>
      </c>
      <c r="G110">
        <v>5</v>
      </c>
      <c r="H110" s="4">
        <v>22</v>
      </c>
    </row>
    <row r="111" spans="1:8">
      <c r="A111">
        <v>15</v>
      </c>
      <c r="B111" t="s">
        <v>48</v>
      </c>
      <c r="C111" t="s">
        <v>32</v>
      </c>
      <c r="D111" t="s">
        <v>55</v>
      </c>
      <c r="E111" s="23">
        <v>7.2</v>
      </c>
      <c r="F111" s="8">
        <v>1.0131944444444445</v>
      </c>
      <c r="G111">
        <v>6</v>
      </c>
      <c r="H111" s="4">
        <v>21</v>
      </c>
    </row>
    <row r="112" spans="1:8">
      <c r="A112">
        <v>16</v>
      </c>
      <c r="B112" t="s">
        <v>49</v>
      </c>
      <c r="C112" t="s">
        <v>32</v>
      </c>
      <c r="D112" t="s">
        <v>55</v>
      </c>
      <c r="E112" s="23">
        <v>7.2</v>
      </c>
      <c r="F112" s="8">
        <v>1.0534722222222224</v>
      </c>
      <c r="G112">
        <v>7</v>
      </c>
      <c r="H112" s="4">
        <v>20</v>
      </c>
    </row>
    <row r="113" spans="1:8">
      <c r="A113">
        <v>6</v>
      </c>
      <c r="B113" t="s">
        <v>41</v>
      </c>
      <c r="C113" t="s">
        <v>24</v>
      </c>
      <c r="D113" t="s">
        <v>40</v>
      </c>
      <c r="E113" s="23">
        <v>7.2</v>
      </c>
      <c r="F113" s="8">
        <v>1.0756944444444445</v>
      </c>
      <c r="G113">
        <v>8</v>
      </c>
      <c r="H113" s="4">
        <v>19</v>
      </c>
    </row>
    <row r="114" spans="1:8">
      <c r="A114">
        <v>14</v>
      </c>
      <c r="B114" t="s">
        <v>43</v>
      </c>
      <c r="C114" t="s">
        <v>32</v>
      </c>
      <c r="D114" t="s">
        <v>40</v>
      </c>
      <c r="E114" s="23">
        <v>7.2</v>
      </c>
      <c r="F114" s="8">
        <v>1.0798611111111114</v>
      </c>
      <c r="G114">
        <v>9</v>
      </c>
      <c r="H114" s="6">
        <v>18</v>
      </c>
    </row>
    <row r="115" spans="1:8">
      <c r="A115">
        <v>28</v>
      </c>
      <c r="B115" t="s">
        <v>51</v>
      </c>
      <c r="C115" t="s">
        <v>53</v>
      </c>
      <c r="D115" t="s">
        <v>55</v>
      </c>
      <c r="E115" s="23">
        <v>7.2</v>
      </c>
      <c r="F115" s="8">
        <v>1.1368055555555556</v>
      </c>
      <c r="G115">
        <v>10</v>
      </c>
      <c r="H115" s="4">
        <v>17</v>
      </c>
    </row>
    <row r="116" spans="1:8">
      <c r="A116">
        <v>47</v>
      </c>
      <c r="B116" t="s">
        <v>45</v>
      </c>
      <c r="C116" t="s">
        <v>47</v>
      </c>
      <c r="D116" t="s">
        <v>40</v>
      </c>
      <c r="E116" s="23">
        <v>7.2</v>
      </c>
      <c r="F116" s="8">
        <v>1.1541666666666668</v>
      </c>
      <c r="G116">
        <v>11</v>
      </c>
      <c r="H116" s="6">
        <v>16</v>
      </c>
    </row>
    <row r="117" spans="1:8">
      <c r="A117">
        <v>26</v>
      </c>
      <c r="B117" t="s">
        <v>58</v>
      </c>
      <c r="C117" t="s">
        <v>53</v>
      </c>
      <c r="D117" t="s">
        <v>61</v>
      </c>
      <c r="E117" s="23">
        <v>7.2</v>
      </c>
      <c r="F117" s="8">
        <v>1.2458333333333336</v>
      </c>
      <c r="G117">
        <v>12</v>
      </c>
      <c r="H117">
        <v>15</v>
      </c>
    </row>
    <row r="118" spans="1:8">
      <c r="A118">
        <v>23</v>
      </c>
      <c r="B118" t="s">
        <v>57</v>
      </c>
      <c r="C118" t="s">
        <v>52</v>
      </c>
      <c r="D118" t="s">
        <v>61</v>
      </c>
      <c r="E118" s="23">
        <v>7.2</v>
      </c>
      <c r="F118" s="8">
        <v>1.2777777777777777</v>
      </c>
      <c r="G118">
        <v>13</v>
      </c>
      <c r="H118">
        <v>14</v>
      </c>
    </row>
    <row r="119" spans="1:8">
      <c r="A119">
        <v>43</v>
      </c>
      <c r="B119" t="s">
        <v>39</v>
      </c>
      <c r="C119" t="s">
        <v>25</v>
      </c>
      <c r="D119" t="s">
        <v>34</v>
      </c>
      <c r="E119" s="23">
        <v>7.2</v>
      </c>
      <c r="F119" s="8">
        <v>1.3402777777777777</v>
      </c>
      <c r="G119">
        <v>14</v>
      </c>
      <c r="H119" s="4">
        <v>13</v>
      </c>
    </row>
    <row r="120" spans="1:8">
      <c r="A120">
        <v>48</v>
      </c>
      <c r="B120" t="s">
        <v>46</v>
      </c>
      <c r="C120" t="s">
        <v>47</v>
      </c>
      <c r="D120" t="s">
        <v>40</v>
      </c>
      <c r="E120" s="23">
        <v>7.2</v>
      </c>
      <c r="F120" s="8">
        <v>1.3624999999999994</v>
      </c>
      <c r="G120">
        <v>15</v>
      </c>
      <c r="H120" s="4">
        <v>12</v>
      </c>
    </row>
    <row r="121" spans="1:8">
      <c r="A121">
        <v>42</v>
      </c>
      <c r="B121" t="s">
        <v>38</v>
      </c>
      <c r="C121" t="s">
        <v>25</v>
      </c>
      <c r="D121" t="s">
        <v>34</v>
      </c>
      <c r="E121" s="23">
        <v>7.2</v>
      </c>
      <c r="F121" s="8">
        <v>1.4527777777777777</v>
      </c>
      <c r="G121">
        <v>16</v>
      </c>
      <c r="H121" s="4">
        <v>11</v>
      </c>
    </row>
    <row r="122" spans="1:8">
      <c r="A122">
        <v>24</v>
      </c>
      <c r="B122" t="s">
        <v>50</v>
      </c>
      <c r="C122" t="s">
        <v>52</v>
      </c>
      <c r="D122" t="s">
        <v>55</v>
      </c>
      <c r="E122" s="23">
        <v>7.2</v>
      </c>
      <c r="F122" s="8" t="s">
        <v>54</v>
      </c>
      <c r="G122">
        <v>17</v>
      </c>
      <c r="H122" s="4">
        <v>0</v>
      </c>
    </row>
    <row r="123" spans="1:8">
      <c r="A123">
        <v>1</v>
      </c>
      <c r="B123" t="s">
        <v>69</v>
      </c>
      <c r="C123" t="s">
        <v>24</v>
      </c>
      <c r="D123" t="s">
        <v>68</v>
      </c>
      <c r="E123" s="23">
        <v>10.5</v>
      </c>
      <c r="F123" s="8">
        <v>1.2833333333333332</v>
      </c>
      <c r="G123">
        <v>1</v>
      </c>
      <c r="H123" s="4">
        <v>30</v>
      </c>
    </row>
    <row r="124" spans="1:8">
      <c r="A124">
        <v>44</v>
      </c>
      <c r="B124" t="s">
        <v>85</v>
      </c>
      <c r="C124" t="s">
        <v>33</v>
      </c>
      <c r="D124" t="s">
        <v>76</v>
      </c>
      <c r="E124" s="23">
        <v>10.5</v>
      </c>
      <c r="F124" s="8">
        <v>1.400694444444448</v>
      </c>
      <c r="G124">
        <v>2</v>
      </c>
      <c r="H124" s="4">
        <v>27</v>
      </c>
    </row>
    <row r="125" spans="1:8">
      <c r="A125">
        <v>20</v>
      </c>
      <c r="B125" t="s">
        <v>66</v>
      </c>
      <c r="C125" t="s">
        <v>24</v>
      </c>
      <c r="D125" t="s">
        <v>63</v>
      </c>
      <c r="E125" s="23">
        <v>10.5</v>
      </c>
      <c r="F125" s="8">
        <v>1.5055555555555555</v>
      </c>
      <c r="G125">
        <v>3</v>
      </c>
      <c r="H125">
        <v>25</v>
      </c>
    </row>
    <row r="126" spans="1:8">
      <c r="A126">
        <v>29</v>
      </c>
      <c r="B126" t="s">
        <v>79</v>
      </c>
      <c r="C126" t="s">
        <v>62</v>
      </c>
      <c r="D126" t="s">
        <v>76</v>
      </c>
      <c r="E126" s="23">
        <v>10.5</v>
      </c>
      <c r="F126" s="8">
        <v>1.5208333333333366</v>
      </c>
      <c r="G126">
        <v>4</v>
      </c>
      <c r="H126" s="4">
        <v>23</v>
      </c>
    </row>
    <row r="127" spans="1:8">
      <c r="A127">
        <v>30</v>
      </c>
      <c r="B127" t="s">
        <v>87</v>
      </c>
      <c r="C127" t="s">
        <v>93</v>
      </c>
      <c r="D127" t="s">
        <v>76</v>
      </c>
      <c r="E127" s="23">
        <v>10.5</v>
      </c>
      <c r="F127" s="8">
        <v>1.5701388888888888</v>
      </c>
      <c r="G127">
        <v>5</v>
      </c>
      <c r="H127" s="4">
        <v>22</v>
      </c>
    </row>
    <row r="128" spans="1:8">
      <c r="A128">
        <v>37</v>
      </c>
      <c r="B128" t="s">
        <v>73</v>
      </c>
      <c r="C128" t="s">
        <v>91</v>
      </c>
      <c r="D128" t="s">
        <v>68</v>
      </c>
      <c r="E128" s="23">
        <v>10.5</v>
      </c>
      <c r="F128" s="8">
        <v>1.5743055555555552</v>
      </c>
      <c r="G128">
        <v>6</v>
      </c>
      <c r="H128" s="4">
        <v>21</v>
      </c>
    </row>
    <row r="129" spans="1:8">
      <c r="A129">
        <v>4</v>
      </c>
      <c r="B129" t="s">
        <v>77</v>
      </c>
      <c r="C129" t="s">
        <v>88</v>
      </c>
      <c r="D129" t="s">
        <v>76</v>
      </c>
      <c r="E129" s="23">
        <v>10.5</v>
      </c>
      <c r="F129" s="8">
        <v>1.5770833333333334</v>
      </c>
      <c r="G129">
        <v>7</v>
      </c>
      <c r="H129" s="4">
        <v>20</v>
      </c>
    </row>
    <row r="130" spans="1:8">
      <c r="A130">
        <v>31</v>
      </c>
      <c r="B130" t="s">
        <v>80</v>
      </c>
      <c r="C130" t="s">
        <v>90</v>
      </c>
      <c r="D130" t="s">
        <v>76</v>
      </c>
      <c r="E130" s="23">
        <v>10.5</v>
      </c>
      <c r="F130" s="8">
        <v>1.5833333333333299</v>
      </c>
      <c r="G130">
        <v>8</v>
      </c>
      <c r="H130" s="4">
        <v>19</v>
      </c>
    </row>
    <row r="131" spans="1:8">
      <c r="A131">
        <v>3</v>
      </c>
      <c r="B131" t="s">
        <v>70</v>
      </c>
      <c r="C131" t="s">
        <v>91</v>
      </c>
      <c r="D131" t="s">
        <v>68</v>
      </c>
      <c r="E131" s="23">
        <v>10.5</v>
      </c>
      <c r="F131" s="8">
        <v>1.6048611111111111</v>
      </c>
      <c r="G131">
        <v>9</v>
      </c>
      <c r="H131" s="4">
        <v>18</v>
      </c>
    </row>
    <row r="132" spans="1:8">
      <c r="A132">
        <v>35</v>
      </c>
      <c r="B132" t="s">
        <v>81</v>
      </c>
      <c r="C132" t="s">
        <v>91</v>
      </c>
      <c r="D132" t="s">
        <v>76</v>
      </c>
      <c r="E132" s="23">
        <v>10.5</v>
      </c>
      <c r="F132" s="8">
        <v>1.6437500000000003</v>
      </c>
      <c r="G132">
        <v>10</v>
      </c>
      <c r="H132" s="4">
        <v>17</v>
      </c>
    </row>
    <row r="133" spans="1:8">
      <c r="A133">
        <v>21</v>
      </c>
      <c r="B133" t="s">
        <v>67</v>
      </c>
      <c r="C133" t="s">
        <v>24</v>
      </c>
      <c r="D133" t="s">
        <v>63</v>
      </c>
      <c r="E133" s="23">
        <v>10.5</v>
      </c>
      <c r="F133" s="8">
        <v>1.6986111111111111</v>
      </c>
      <c r="G133">
        <v>11</v>
      </c>
      <c r="H133">
        <v>16</v>
      </c>
    </row>
    <row r="134" spans="1:8">
      <c r="A134">
        <v>5</v>
      </c>
      <c r="B134" t="s">
        <v>65</v>
      </c>
      <c r="C134" t="s">
        <v>62</v>
      </c>
      <c r="D134" t="s">
        <v>63</v>
      </c>
      <c r="E134" s="23">
        <v>10.5</v>
      </c>
      <c r="F134" s="8">
        <v>1.7888888888888888</v>
      </c>
      <c r="G134">
        <v>12</v>
      </c>
      <c r="H134">
        <v>15</v>
      </c>
    </row>
    <row r="135" spans="1:8">
      <c r="A135">
        <v>36</v>
      </c>
      <c r="B135" t="s">
        <v>82</v>
      </c>
      <c r="C135" t="s">
        <v>91</v>
      </c>
      <c r="D135" t="s">
        <v>76</v>
      </c>
      <c r="E135" s="23">
        <v>10.5</v>
      </c>
      <c r="F135" s="8">
        <v>1.8104166666666703</v>
      </c>
      <c r="G135">
        <v>13</v>
      </c>
      <c r="H135" s="4">
        <v>14</v>
      </c>
    </row>
    <row r="136" spans="1:8">
      <c r="A136">
        <v>46</v>
      </c>
      <c r="B136" t="s">
        <v>86</v>
      </c>
      <c r="C136" t="s">
        <v>47</v>
      </c>
      <c r="D136" t="s">
        <v>76</v>
      </c>
      <c r="E136" s="23">
        <v>10.5</v>
      </c>
      <c r="F136" s="8">
        <v>1.8173611111111074</v>
      </c>
      <c r="G136">
        <v>14</v>
      </c>
      <c r="H136" s="4">
        <v>13</v>
      </c>
    </row>
    <row r="137" spans="1:8">
      <c r="A137">
        <v>33</v>
      </c>
      <c r="B137" t="s">
        <v>72</v>
      </c>
      <c r="C137" t="s">
        <v>91</v>
      </c>
      <c r="D137" t="s">
        <v>68</v>
      </c>
      <c r="E137" s="23">
        <v>10.5</v>
      </c>
      <c r="F137" s="8">
        <v>1.90625</v>
      </c>
      <c r="G137">
        <v>15</v>
      </c>
      <c r="H137" s="4">
        <v>12</v>
      </c>
    </row>
    <row r="138" spans="1:8">
      <c r="A138">
        <v>25</v>
      </c>
      <c r="B138" t="s">
        <v>78</v>
      </c>
      <c r="C138" t="s">
        <v>89</v>
      </c>
      <c r="D138" t="s">
        <v>76</v>
      </c>
      <c r="E138" s="23">
        <v>10.5</v>
      </c>
      <c r="F138" s="8">
        <v>1.9930555555555554</v>
      </c>
      <c r="G138">
        <v>16</v>
      </c>
      <c r="H138" s="4">
        <v>11</v>
      </c>
    </row>
    <row r="139" spans="1:8">
      <c r="A139">
        <v>39</v>
      </c>
      <c r="B139" t="s">
        <v>83</v>
      </c>
      <c r="C139" t="s">
        <v>92</v>
      </c>
      <c r="D139" t="s">
        <v>76</v>
      </c>
      <c r="E139" s="23">
        <v>10.5</v>
      </c>
      <c r="F139" s="8">
        <v>2.0340277777777742</v>
      </c>
      <c r="G139">
        <v>17</v>
      </c>
      <c r="H139" s="4">
        <v>10</v>
      </c>
    </row>
    <row r="140" spans="1:8">
      <c r="A140">
        <v>22</v>
      </c>
      <c r="B140" t="s">
        <v>71</v>
      </c>
      <c r="C140" t="s">
        <v>74</v>
      </c>
      <c r="D140" t="s">
        <v>68</v>
      </c>
      <c r="E140" s="23">
        <v>10.5</v>
      </c>
      <c r="F140" s="8" t="s">
        <v>54</v>
      </c>
      <c r="G140">
        <v>18</v>
      </c>
      <c r="H140" s="4">
        <v>0</v>
      </c>
    </row>
    <row r="141" spans="1:8">
      <c r="A141">
        <v>40</v>
      </c>
      <c r="B141" t="s">
        <v>84</v>
      </c>
      <c r="C141" t="s">
        <v>25</v>
      </c>
      <c r="D141" t="s">
        <v>76</v>
      </c>
      <c r="E141" s="23">
        <v>10.5</v>
      </c>
      <c r="F141" s="8" t="s">
        <v>54</v>
      </c>
      <c r="G141">
        <v>19</v>
      </c>
      <c r="H141" s="4">
        <v>0</v>
      </c>
    </row>
  </sheetData>
  <autoFilter ref="A93:H141">
    <sortState ref="A94:H141">
      <sortCondition ref="E93:E141"/>
    </sortState>
  </autoFilter>
  <pageMargins left="0.7" right="0.7" top="0.75" bottom="0.75" header="0.3" footer="0.3"/>
  <pageSetup orientation="portrait" r:id="rId1"/>
  <headerFooter>
    <oddFooter>&amp;LAravete
01.05.2015&amp;CPeakontunik
Tauri Must&amp;RAjamõõtja
Reimo Kaasiku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workbookViewId="0">
      <selection activeCell="A9" sqref="A9:I10"/>
    </sheetView>
  </sheetViews>
  <sheetFormatPr defaultRowHeight="15"/>
  <cols>
    <col min="3" max="3" width="22" customWidth="1"/>
    <col min="4" max="4" width="13.140625" customWidth="1"/>
    <col min="5" max="5" width="17.7109375" customWidth="1"/>
    <col min="7" max="7" width="10.140625" bestFit="1" customWidth="1"/>
  </cols>
  <sheetData>
    <row r="1" spans="1:9" ht="18.75">
      <c r="A1" s="1" t="s">
        <v>0</v>
      </c>
      <c r="B1" s="1"/>
      <c r="C1" s="1"/>
      <c r="D1" s="7"/>
      <c r="E1" s="7"/>
      <c r="F1" s="7"/>
    </row>
    <row r="2" spans="1:9">
      <c r="D2" s="8"/>
      <c r="E2" s="8"/>
      <c r="F2" s="8"/>
    </row>
    <row r="3" spans="1:9">
      <c r="D3" s="8"/>
      <c r="E3" s="8"/>
      <c r="F3" s="8"/>
    </row>
    <row r="4" spans="1:9">
      <c r="A4" t="s">
        <v>207</v>
      </c>
      <c r="D4" s="8"/>
      <c r="E4" s="8"/>
      <c r="F4" s="8"/>
      <c r="G4" s="3">
        <v>42145</v>
      </c>
    </row>
    <row r="5" spans="1:9">
      <c r="A5" t="s">
        <v>208</v>
      </c>
      <c r="D5" s="8"/>
      <c r="E5" s="8"/>
      <c r="F5" s="8"/>
    </row>
    <row r="6" spans="1:9">
      <c r="A6" t="s">
        <v>209</v>
      </c>
      <c r="D6" s="8"/>
      <c r="E6" s="8"/>
      <c r="F6" s="8"/>
    </row>
    <row r="9" spans="1:9">
      <c r="A9" s="75" t="s">
        <v>94</v>
      </c>
      <c r="B9" s="75" t="s">
        <v>95</v>
      </c>
      <c r="C9" s="75" t="s">
        <v>96</v>
      </c>
      <c r="D9" s="75" t="s">
        <v>97</v>
      </c>
      <c r="E9" s="75" t="s">
        <v>98</v>
      </c>
      <c r="F9" s="79" t="s">
        <v>99</v>
      </c>
      <c r="G9" s="75" t="s">
        <v>100</v>
      </c>
      <c r="H9" s="75" t="s">
        <v>101</v>
      </c>
      <c r="I9" s="83" t="s">
        <v>243</v>
      </c>
    </row>
    <row r="10" spans="1:9">
      <c r="A10" s="75"/>
      <c r="B10" s="75"/>
      <c r="C10" s="75"/>
      <c r="D10" s="75"/>
      <c r="E10" s="75"/>
      <c r="F10" s="79"/>
      <c r="G10" s="75"/>
      <c r="H10" s="75"/>
      <c r="I10" s="83"/>
    </row>
    <row r="11" spans="1:9">
      <c r="A11" t="s">
        <v>102</v>
      </c>
      <c r="B11" t="s">
        <v>210</v>
      </c>
      <c r="F11" s="11"/>
      <c r="H11" s="11"/>
    </row>
    <row r="12" spans="1:9">
      <c r="A12">
        <v>1</v>
      </c>
      <c r="B12">
        <v>24</v>
      </c>
      <c r="C12" s="12" t="s">
        <v>103</v>
      </c>
      <c r="D12" s="12" t="s">
        <v>104</v>
      </c>
      <c r="E12" s="12" t="s">
        <v>105</v>
      </c>
      <c r="F12" s="11">
        <v>1</v>
      </c>
      <c r="G12" s="12" t="s">
        <v>106</v>
      </c>
      <c r="H12" s="13" t="s">
        <v>107</v>
      </c>
      <c r="I12">
        <v>30</v>
      </c>
    </row>
    <row r="13" spans="1:9">
      <c r="A13">
        <v>2</v>
      </c>
      <c r="B13">
        <v>41</v>
      </c>
      <c r="C13" s="12" t="s">
        <v>108</v>
      </c>
      <c r="D13" s="12" t="s">
        <v>104</v>
      </c>
      <c r="E13" s="12" t="s">
        <v>105</v>
      </c>
      <c r="F13" s="11">
        <v>2</v>
      </c>
      <c r="G13" s="12" t="s">
        <v>109</v>
      </c>
      <c r="H13" s="13" t="s">
        <v>110</v>
      </c>
      <c r="I13">
        <v>27</v>
      </c>
    </row>
    <row r="14" spans="1:9">
      <c r="A14">
        <v>3</v>
      </c>
      <c r="B14">
        <v>10</v>
      </c>
      <c r="C14" s="12" t="s">
        <v>14</v>
      </c>
      <c r="D14" s="12" t="s">
        <v>16</v>
      </c>
      <c r="E14" s="12" t="s">
        <v>105</v>
      </c>
      <c r="F14" s="11">
        <v>3</v>
      </c>
      <c r="G14" s="12" t="s">
        <v>111</v>
      </c>
      <c r="H14" s="13" t="s">
        <v>112</v>
      </c>
      <c r="I14">
        <v>25</v>
      </c>
    </row>
    <row r="15" spans="1:9">
      <c r="A15">
        <v>4</v>
      </c>
      <c r="B15">
        <v>25</v>
      </c>
      <c r="C15" s="12" t="s">
        <v>113</v>
      </c>
      <c r="D15" s="12" t="s">
        <v>104</v>
      </c>
      <c r="E15" s="12" t="s">
        <v>105</v>
      </c>
      <c r="F15" s="11">
        <v>4</v>
      </c>
      <c r="G15" s="12" t="s">
        <v>114</v>
      </c>
      <c r="H15" s="13" t="s">
        <v>115</v>
      </c>
      <c r="I15">
        <v>23</v>
      </c>
    </row>
    <row r="16" spans="1:9">
      <c r="A16">
        <v>5</v>
      </c>
      <c r="B16">
        <v>11</v>
      </c>
      <c r="C16" s="12" t="s">
        <v>116</v>
      </c>
      <c r="D16" s="12" t="s">
        <v>117</v>
      </c>
      <c r="E16" s="12" t="s">
        <v>105</v>
      </c>
      <c r="F16" s="11">
        <v>5</v>
      </c>
      <c r="G16" s="12" t="s">
        <v>118</v>
      </c>
      <c r="H16" s="13" t="s">
        <v>119</v>
      </c>
      <c r="I16">
        <v>22</v>
      </c>
    </row>
    <row r="17" spans="1:9">
      <c r="A17">
        <v>6</v>
      </c>
      <c r="B17">
        <v>49</v>
      </c>
      <c r="C17" s="12" t="s">
        <v>120</v>
      </c>
      <c r="D17" s="12" t="s">
        <v>104</v>
      </c>
      <c r="E17" s="12" t="s">
        <v>105</v>
      </c>
      <c r="F17" s="11">
        <v>6</v>
      </c>
      <c r="G17" s="12" t="s">
        <v>121</v>
      </c>
      <c r="H17" s="13" t="s">
        <v>122</v>
      </c>
      <c r="I17">
        <v>21</v>
      </c>
    </row>
    <row r="18" spans="1:9">
      <c r="A18">
        <v>7</v>
      </c>
      <c r="B18">
        <v>43</v>
      </c>
      <c r="C18" s="12" t="s">
        <v>123</v>
      </c>
      <c r="D18" s="12" t="s">
        <v>104</v>
      </c>
      <c r="E18" s="12" t="s">
        <v>105</v>
      </c>
      <c r="F18" s="11">
        <v>7</v>
      </c>
      <c r="G18" s="12" t="s">
        <v>124</v>
      </c>
      <c r="H18" s="13" t="s">
        <v>125</v>
      </c>
      <c r="I18">
        <v>20</v>
      </c>
    </row>
    <row r="19" spans="1:9">
      <c r="A19">
        <v>8</v>
      </c>
      <c r="B19">
        <v>40</v>
      </c>
      <c r="C19" s="12" t="s">
        <v>126</v>
      </c>
      <c r="D19" s="12" t="s">
        <v>104</v>
      </c>
      <c r="E19" s="12" t="s">
        <v>105</v>
      </c>
      <c r="F19" s="11">
        <v>8</v>
      </c>
      <c r="G19" s="12" t="s">
        <v>127</v>
      </c>
      <c r="H19" s="13" t="s">
        <v>128</v>
      </c>
      <c r="I19">
        <v>19</v>
      </c>
    </row>
    <row r="20" spans="1:9">
      <c r="A20" t="s">
        <v>129</v>
      </c>
      <c r="B20" t="s">
        <v>211</v>
      </c>
      <c r="F20" s="11"/>
      <c r="H20" s="11"/>
    </row>
    <row r="21" spans="1:9">
      <c r="A21">
        <v>1</v>
      </c>
      <c r="B21">
        <v>8</v>
      </c>
      <c r="C21" s="12" t="s">
        <v>20</v>
      </c>
      <c r="D21" s="12" t="s">
        <v>24</v>
      </c>
      <c r="E21" s="12" t="s">
        <v>130</v>
      </c>
      <c r="F21" s="11">
        <v>1</v>
      </c>
      <c r="G21" s="12" t="s">
        <v>131</v>
      </c>
      <c r="H21" s="13" t="s">
        <v>107</v>
      </c>
      <c r="I21">
        <v>30</v>
      </c>
    </row>
    <row r="22" spans="1:9">
      <c r="A22">
        <v>2</v>
      </c>
      <c r="B22">
        <v>18</v>
      </c>
      <c r="C22" s="12" t="s">
        <v>30</v>
      </c>
      <c r="D22" s="12" t="s">
        <v>24</v>
      </c>
      <c r="E22" s="12" t="s">
        <v>132</v>
      </c>
      <c r="F22" s="11">
        <v>1</v>
      </c>
      <c r="G22" s="12" t="s">
        <v>133</v>
      </c>
      <c r="H22" s="13" t="s">
        <v>107</v>
      </c>
      <c r="I22">
        <v>27</v>
      </c>
    </row>
    <row r="23" spans="1:9">
      <c r="A23">
        <v>3</v>
      </c>
      <c r="B23">
        <v>48</v>
      </c>
      <c r="C23" s="12" t="s">
        <v>134</v>
      </c>
      <c r="D23" s="12" t="s">
        <v>104</v>
      </c>
      <c r="E23" s="12" t="s">
        <v>130</v>
      </c>
      <c r="F23" s="11">
        <v>2</v>
      </c>
      <c r="G23" s="12" t="s">
        <v>135</v>
      </c>
      <c r="H23" s="13" t="s">
        <v>110</v>
      </c>
      <c r="I23">
        <v>25</v>
      </c>
    </row>
    <row r="24" spans="1:9">
      <c r="A24">
        <v>4</v>
      </c>
      <c r="B24">
        <v>34</v>
      </c>
      <c r="C24" s="12" t="s">
        <v>31</v>
      </c>
      <c r="D24" s="12" t="s">
        <v>33</v>
      </c>
      <c r="E24" s="12" t="s">
        <v>132</v>
      </c>
      <c r="F24" s="11">
        <v>2</v>
      </c>
      <c r="G24" s="12" t="s">
        <v>136</v>
      </c>
      <c r="H24" s="13" t="s">
        <v>110</v>
      </c>
      <c r="I24">
        <v>23</v>
      </c>
    </row>
    <row r="25" spans="1:9">
      <c r="A25">
        <v>5</v>
      </c>
      <c r="B25">
        <v>22</v>
      </c>
      <c r="C25" s="12" t="s">
        <v>137</v>
      </c>
      <c r="D25" s="12" t="s">
        <v>32</v>
      </c>
      <c r="E25" s="12" t="s">
        <v>132</v>
      </c>
      <c r="F25" s="11">
        <v>3</v>
      </c>
      <c r="G25" s="12" t="s">
        <v>138</v>
      </c>
      <c r="H25" s="13" t="s">
        <v>112</v>
      </c>
      <c r="I25">
        <v>22</v>
      </c>
    </row>
    <row r="26" spans="1:9">
      <c r="A26">
        <v>6</v>
      </c>
      <c r="B26">
        <v>16</v>
      </c>
      <c r="C26" s="12" t="s">
        <v>139</v>
      </c>
      <c r="D26" s="12" t="s">
        <v>32</v>
      </c>
      <c r="E26" s="12" t="s">
        <v>132</v>
      </c>
      <c r="F26" s="11">
        <v>4</v>
      </c>
      <c r="G26" s="12" t="s">
        <v>140</v>
      </c>
      <c r="H26" s="13" t="s">
        <v>115</v>
      </c>
      <c r="I26">
        <v>21</v>
      </c>
    </row>
    <row r="27" spans="1:9">
      <c r="A27">
        <v>7</v>
      </c>
      <c r="B27">
        <v>23</v>
      </c>
      <c r="C27" s="12" t="s">
        <v>28</v>
      </c>
      <c r="D27" s="12" t="s">
        <v>32</v>
      </c>
      <c r="E27" s="12" t="s">
        <v>132</v>
      </c>
      <c r="F27" s="11">
        <v>5</v>
      </c>
      <c r="G27" s="12" t="s">
        <v>141</v>
      </c>
      <c r="H27" s="13" t="s">
        <v>119</v>
      </c>
      <c r="I27">
        <v>20</v>
      </c>
    </row>
    <row r="28" spans="1:9">
      <c r="A28">
        <v>8</v>
      </c>
      <c r="B28">
        <v>42</v>
      </c>
      <c r="C28" s="12" t="s">
        <v>142</v>
      </c>
      <c r="D28" s="12" t="s">
        <v>104</v>
      </c>
      <c r="E28" s="12" t="s">
        <v>130</v>
      </c>
      <c r="F28" s="11">
        <v>3</v>
      </c>
      <c r="G28" s="12" t="s">
        <v>143</v>
      </c>
      <c r="H28" s="13" t="s">
        <v>112</v>
      </c>
      <c r="I28">
        <v>19</v>
      </c>
    </row>
    <row r="29" spans="1:9">
      <c r="A29">
        <v>9</v>
      </c>
      <c r="B29">
        <v>17</v>
      </c>
      <c r="C29" s="12" t="s">
        <v>23</v>
      </c>
      <c r="D29" s="12" t="s">
        <v>16</v>
      </c>
      <c r="E29" s="12" t="s">
        <v>130</v>
      </c>
      <c r="F29" s="11">
        <v>4</v>
      </c>
      <c r="G29" s="12" t="s">
        <v>144</v>
      </c>
      <c r="H29" s="13" t="s">
        <v>115</v>
      </c>
      <c r="I29">
        <v>18</v>
      </c>
    </row>
    <row r="30" spans="1:9">
      <c r="A30" t="s">
        <v>145</v>
      </c>
      <c r="B30" t="s">
        <v>212</v>
      </c>
      <c r="F30" s="11"/>
      <c r="H30" s="11"/>
    </row>
    <row r="31" spans="1:9">
      <c r="A31">
        <v>1</v>
      </c>
      <c r="B31">
        <v>1</v>
      </c>
      <c r="C31" s="12" t="s">
        <v>69</v>
      </c>
      <c r="D31" s="12" t="s">
        <v>24</v>
      </c>
      <c r="E31" s="12" t="s">
        <v>146</v>
      </c>
      <c r="F31" s="11">
        <v>1</v>
      </c>
      <c r="G31" s="12" t="s">
        <v>147</v>
      </c>
      <c r="H31" s="13" t="s">
        <v>107</v>
      </c>
      <c r="I31">
        <v>30</v>
      </c>
    </row>
    <row r="32" spans="1:9">
      <c r="A32">
        <v>2</v>
      </c>
      <c r="B32">
        <v>55</v>
      </c>
      <c r="C32" s="12" t="s">
        <v>85</v>
      </c>
      <c r="D32" s="12" t="s">
        <v>33</v>
      </c>
      <c r="E32" s="12" t="s">
        <v>148</v>
      </c>
      <c r="F32" s="11">
        <v>1</v>
      </c>
      <c r="G32" s="12" t="s">
        <v>149</v>
      </c>
      <c r="H32" s="13" t="s">
        <v>107</v>
      </c>
      <c r="I32">
        <v>27</v>
      </c>
    </row>
    <row r="33" spans="1:9">
      <c r="A33">
        <v>3</v>
      </c>
      <c r="B33">
        <v>45</v>
      </c>
      <c r="C33" s="12" t="s">
        <v>150</v>
      </c>
      <c r="D33" s="12" t="s">
        <v>62</v>
      </c>
      <c r="E33" s="12" t="s">
        <v>146</v>
      </c>
      <c r="F33" s="11">
        <v>2</v>
      </c>
      <c r="G33" s="12" t="s">
        <v>151</v>
      </c>
      <c r="H33" s="13" t="s">
        <v>110</v>
      </c>
      <c r="I33">
        <v>25</v>
      </c>
    </row>
    <row r="34" spans="1:9">
      <c r="A34">
        <v>4</v>
      </c>
      <c r="B34">
        <v>29</v>
      </c>
      <c r="C34" s="12" t="s">
        <v>79</v>
      </c>
      <c r="D34" s="12" t="s">
        <v>62</v>
      </c>
      <c r="E34" s="12" t="s">
        <v>148</v>
      </c>
      <c r="F34" s="11">
        <v>2</v>
      </c>
      <c r="G34" s="12" t="s">
        <v>152</v>
      </c>
      <c r="H34" s="13" t="s">
        <v>110</v>
      </c>
      <c r="I34">
        <v>23</v>
      </c>
    </row>
    <row r="35" spans="1:9">
      <c r="A35">
        <v>5</v>
      </c>
      <c r="B35">
        <v>37</v>
      </c>
      <c r="C35" s="12" t="s">
        <v>73</v>
      </c>
      <c r="D35" s="12" t="s">
        <v>91</v>
      </c>
      <c r="E35" s="12" t="s">
        <v>146</v>
      </c>
      <c r="F35" s="11">
        <v>3</v>
      </c>
      <c r="G35" s="12" t="s">
        <v>153</v>
      </c>
      <c r="H35" s="13" t="s">
        <v>112</v>
      </c>
      <c r="I35">
        <v>22</v>
      </c>
    </row>
    <row r="36" spans="1:9">
      <c r="A36">
        <v>6</v>
      </c>
      <c r="B36">
        <v>30</v>
      </c>
      <c r="C36" s="12" t="s">
        <v>154</v>
      </c>
      <c r="D36" s="12" t="s">
        <v>24</v>
      </c>
      <c r="E36" s="12" t="s">
        <v>155</v>
      </c>
      <c r="F36" s="11">
        <v>1</v>
      </c>
      <c r="G36" s="12" t="s">
        <v>156</v>
      </c>
      <c r="H36" s="13" t="s">
        <v>107</v>
      </c>
      <c r="I36">
        <v>21</v>
      </c>
    </row>
    <row r="37" spans="1:9">
      <c r="A37">
        <v>7</v>
      </c>
      <c r="B37">
        <v>31</v>
      </c>
      <c r="C37" s="12" t="s">
        <v>80</v>
      </c>
      <c r="D37" s="12" t="s">
        <v>90</v>
      </c>
      <c r="E37" s="12" t="s">
        <v>148</v>
      </c>
      <c r="F37" s="11">
        <v>3</v>
      </c>
      <c r="G37" s="12" t="s">
        <v>157</v>
      </c>
      <c r="H37" s="13" t="s">
        <v>112</v>
      </c>
      <c r="I37">
        <v>20</v>
      </c>
    </row>
    <row r="38" spans="1:9">
      <c r="A38">
        <v>8</v>
      </c>
      <c r="B38">
        <v>47</v>
      </c>
      <c r="C38" s="12" t="s">
        <v>158</v>
      </c>
      <c r="D38" s="12" t="s">
        <v>250</v>
      </c>
      <c r="E38" s="12" t="s">
        <v>146</v>
      </c>
      <c r="F38" s="11">
        <v>4</v>
      </c>
      <c r="G38" s="12" t="s">
        <v>159</v>
      </c>
      <c r="H38" s="13" t="s">
        <v>115</v>
      </c>
      <c r="I38">
        <v>19</v>
      </c>
    </row>
    <row r="39" spans="1:9">
      <c r="A39">
        <v>9</v>
      </c>
      <c r="B39">
        <v>44</v>
      </c>
      <c r="C39" s="12" t="s">
        <v>160</v>
      </c>
      <c r="D39" s="12" t="s">
        <v>104</v>
      </c>
      <c r="E39" s="12" t="s">
        <v>146</v>
      </c>
      <c r="F39" s="11">
        <v>5</v>
      </c>
      <c r="G39" s="12" t="s">
        <v>161</v>
      </c>
      <c r="H39" s="13" t="s">
        <v>119</v>
      </c>
      <c r="I39">
        <v>18</v>
      </c>
    </row>
    <row r="40" spans="1:9">
      <c r="A40">
        <v>10</v>
      </c>
      <c r="B40">
        <v>3</v>
      </c>
      <c r="C40" s="12" t="s">
        <v>70</v>
      </c>
      <c r="D40" s="12" t="s">
        <v>91</v>
      </c>
      <c r="E40" s="12" t="s">
        <v>146</v>
      </c>
      <c r="F40" s="11">
        <v>6</v>
      </c>
      <c r="G40" s="12" t="s">
        <v>162</v>
      </c>
      <c r="H40" s="13" t="s">
        <v>122</v>
      </c>
      <c r="I40">
        <v>17</v>
      </c>
    </row>
    <row r="41" spans="1:9">
      <c r="A41">
        <v>11</v>
      </c>
      <c r="B41">
        <v>33</v>
      </c>
      <c r="C41" s="12" t="s">
        <v>72</v>
      </c>
      <c r="D41" s="12" t="s">
        <v>91</v>
      </c>
      <c r="E41" s="12" t="s">
        <v>146</v>
      </c>
      <c r="F41" s="11">
        <v>7</v>
      </c>
      <c r="G41" s="12" t="s">
        <v>163</v>
      </c>
      <c r="H41" s="13" t="s">
        <v>125</v>
      </c>
      <c r="I41">
        <v>16</v>
      </c>
    </row>
    <row r="42" spans="1:9">
      <c r="A42">
        <v>12</v>
      </c>
      <c r="B42">
        <v>56</v>
      </c>
      <c r="C42" s="12" t="s">
        <v>164</v>
      </c>
      <c r="D42" s="12" t="s">
        <v>104</v>
      </c>
      <c r="E42" s="12" t="s">
        <v>148</v>
      </c>
      <c r="F42" s="11">
        <v>4</v>
      </c>
      <c r="G42" s="12" t="s">
        <v>165</v>
      </c>
      <c r="H42" s="13" t="s">
        <v>115</v>
      </c>
      <c r="I42">
        <v>15</v>
      </c>
    </row>
    <row r="43" spans="1:9">
      <c r="A43">
        <v>13</v>
      </c>
      <c r="B43">
        <v>21</v>
      </c>
      <c r="C43" s="12" t="s">
        <v>67</v>
      </c>
      <c r="D43" s="12" t="s">
        <v>24</v>
      </c>
      <c r="E43" s="12" t="s">
        <v>155</v>
      </c>
      <c r="F43" s="11">
        <v>2</v>
      </c>
      <c r="G43" s="12" t="s">
        <v>166</v>
      </c>
      <c r="H43" s="13" t="s">
        <v>110</v>
      </c>
      <c r="I43">
        <v>14</v>
      </c>
    </row>
    <row r="44" spans="1:9">
      <c r="A44">
        <v>14</v>
      </c>
      <c r="B44">
        <v>5</v>
      </c>
      <c r="C44" s="12" t="s">
        <v>65</v>
      </c>
      <c r="D44" s="12" t="s">
        <v>62</v>
      </c>
      <c r="E44" s="12" t="s">
        <v>155</v>
      </c>
      <c r="F44" s="11">
        <v>3</v>
      </c>
      <c r="G44" s="12" t="s">
        <v>167</v>
      </c>
      <c r="H44" s="13" t="s">
        <v>112</v>
      </c>
      <c r="I44">
        <v>13</v>
      </c>
    </row>
    <row r="45" spans="1:9">
      <c r="A45">
        <v>15</v>
      </c>
      <c r="B45">
        <v>36</v>
      </c>
      <c r="C45" s="12" t="s">
        <v>82</v>
      </c>
      <c r="D45" s="12" t="s">
        <v>91</v>
      </c>
      <c r="E45" s="12" t="s">
        <v>148</v>
      </c>
      <c r="F45" s="11">
        <v>5</v>
      </c>
      <c r="G45" s="12" t="s">
        <v>168</v>
      </c>
      <c r="H45" s="13" t="s">
        <v>119</v>
      </c>
      <c r="I45">
        <v>12</v>
      </c>
    </row>
    <row r="46" spans="1:9">
      <c r="A46">
        <v>16</v>
      </c>
      <c r="B46">
        <v>52</v>
      </c>
      <c r="C46" s="12" t="s">
        <v>169</v>
      </c>
      <c r="D46" s="12" t="s">
        <v>91</v>
      </c>
      <c r="E46" s="12" t="s">
        <v>146</v>
      </c>
      <c r="F46" s="11">
        <v>8</v>
      </c>
      <c r="G46" s="12" t="s">
        <v>170</v>
      </c>
      <c r="H46" s="13" t="s">
        <v>128</v>
      </c>
      <c r="I46">
        <v>11</v>
      </c>
    </row>
    <row r="47" spans="1:9">
      <c r="A47">
        <v>17</v>
      </c>
      <c r="B47">
        <v>53</v>
      </c>
      <c r="C47" s="12" t="s">
        <v>171</v>
      </c>
      <c r="D47" s="12" t="s">
        <v>104</v>
      </c>
      <c r="E47" s="12" t="s">
        <v>146</v>
      </c>
      <c r="F47" s="11">
        <v>9</v>
      </c>
      <c r="G47" s="12" t="s">
        <v>172</v>
      </c>
      <c r="H47" s="13" t="s">
        <v>173</v>
      </c>
      <c r="I47">
        <v>10</v>
      </c>
    </row>
    <row r="48" spans="1:9">
      <c r="A48">
        <v>18</v>
      </c>
      <c r="B48">
        <v>39</v>
      </c>
      <c r="C48" s="12" t="s">
        <v>83</v>
      </c>
      <c r="D48" s="12" t="s">
        <v>92</v>
      </c>
      <c r="E48" s="12" t="s">
        <v>148</v>
      </c>
      <c r="F48" s="11">
        <v>6</v>
      </c>
      <c r="G48" s="12" t="s">
        <v>174</v>
      </c>
      <c r="H48" s="13" t="s">
        <v>122</v>
      </c>
      <c r="I48">
        <v>9</v>
      </c>
    </row>
    <row r="49" spans="1:9">
      <c r="A49">
        <v>19</v>
      </c>
      <c r="B49">
        <v>13</v>
      </c>
      <c r="C49" s="12" t="s">
        <v>175</v>
      </c>
      <c r="D49" s="12" t="s">
        <v>104</v>
      </c>
      <c r="E49" s="12" t="s">
        <v>148</v>
      </c>
      <c r="F49" s="11">
        <v>7</v>
      </c>
      <c r="G49" s="12" t="s">
        <v>176</v>
      </c>
      <c r="H49" s="13" t="s">
        <v>125</v>
      </c>
      <c r="I49">
        <v>8</v>
      </c>
    </row>
    <row r="50" spans="1:9">
      <c r="A50">
        <v>20</v>
      </c>
      <c r="B50">
        <v>50</v>
      </c>
      <c r="C50" s="12" t="s">
        <v>177</v>
      </c>
      <c r="D50" s="12" t="s">
        <v>104</v>
      </c>
      <c r="E50" s="12" t="s">
        <v>146</v>
      </c>
      <c r="F50" s="11">
        <v>10</v>
      </c>
      <c r="G50" s="12" t="s">
        <v>178</v>
      </c>
      <c r="H50" s="13" t="s">
        <v>179</v>
      </c>
      <c r="I50">
        <v>7</v>
      </c>
    </row>
    <row r="51" spans="1:9">
      <c r="A51">
        <v>21</v>
      </c>
      <c r="B51">
        <v>57</v>
      </c>
      <c r="C51" s="12" t="s">
        <v>180</v>
      </c>
      <c r="D51" s="12" t="s">
        <v>104</v>
      </c>
      <c r="E51" s="12" t="s">
        <v>148</v>
      </c>
      <c r="F51" s="11">
        <v>8</v>
      </c>
      <c r="G51" s="12" t="s">
        <v>181</v>
      </c>
      <c r="H51" s="13" t="s">
        <v>128</v>
      </c>
      <c r="I51">
        <v>6</v>
      </c>
    </row>
    <row r="52" spans="1:9">
      <c r="A52">
        <v>22</v>
      </c>
      <c r="B52">
        <v>32</v>
      </c>
      <c r="C52" s="12" t="s">
        <v>182</v>
      </c>
      <c r="D52" s="12" t="s">
        <v>104</v>
      </c>
      <c r="E52" s="12" t="s">
        <v>146</v>
      </c>
      <c r="F52" s="11">
        <v>11</v>
      </c>
      <c r="G52" s="12" t="s">
        <v>183</v>
      </c>
      <c r="H52" s="13" t="s">
        <v>184</v>
      </c>
      <c r="I52">
        <v>5</v>
      </c>
    </row>
    <row r="53" spans="1:9">
      <c r="A53" t="s">
        <v>185</v>
      </c>
      <c r="B53" t="s">
        <v>213</v>
      </c>
      <c r="F53" s="11"/>
      <c r="H53" s="11"/>
    </row>
    <row r="54" spans="1:9">
      <c r="A54">
        <v>1</v>
      </c>
      <c r="B54">
        <v>19</v>
      </c>
      <c r="C54" s="12" t="s">
        <v>44</v>
      </c>
      <c r="D54" s="12" t="s">
        <v>24</v>
      </c>
      <c r="E54" s="12" t="s">
        <v>186</v>
      </c>
      <c r="F54" s="11">
        <v>1</v>
      </c>
      <c r="G54" s="12" t="s">
        <v>187</v>
      </c>
      <c r="H54" s="13" t="s">
        <v>107</v>
      </c>
      <c r="I54">
        <v>30</v>
      </c>
    </row>
    <row r="55" spans="1:9">
      <c r="A55">
        <v>2</v>
      </c>
      <c r="B55">
        <v>27</v>
      </c>
      <c r="C55" s="12" t="s">
        <v>59</v>
      </c>
      <c r="D55" s="12" t="s">
        <v>197</v>
      </c>
      <c r="E55" s="12" t="s">
        <v>188</v>
      </c>
      <c r="F55" s="11">
        <v>1</v>
      </c>
      <c r="G55" s="12" t="s">
        <v>189</v>
      </c>
      <c r="H55" s="13" t="s">
        <v>107</v>
      </c>
      <c r="I55">
        <v>27</v>
      </c>
    </row>
    <row r="56" spans="1:9">
      <c r="A56">
        <v>3</v>
      </c>
      <c r="B56">
        <v>38</v>
      </c>
      <c r="C56" s="12" t="s">
        <v>60</v>
      </c>
      <c r="D56" s="12" t="s">
        <v>33</v>
      </c>
      <c r="E56" s="12" t="s">
        <v>188</v>
      </c>
      <c r="F56" s="11">
        <v>2</v>
      </c>
      <c r="G56" s="12" t="s">
        <v>190</v>
      </c>
      <c r="H56" s="13" t="s">
        <v>110</v>
      </c>
      <c r="I56">
        <v>25</v>
      </c>
    </row>
    <row r="57" spans="1:9">
      <c r="A57">
        <v>4</v>
      </c>
      <c r="B57">
        <v>7</v>
      </c>
      <c r="C57" s="12" t="s">
        <v>42</v>
      </c>
      <c r="D57" s="12" t="s">
        <v>24</v>
      </c>
      <c r="E57" s="12" t="s">
        <v>186</v>
      </c>
      <c r="F57" s="11">
        <v>2</v>
      </c>
      <c r="G57" s="12" t="s">
        <v>191</v>
      </c>
      <c r="H57" s="13" t="s">
        <v>110</v>
      </c>
      <c r="I57">
        <v>23</v>
      </c>
    </row>
    <row r="58" spans="1:9">
      <c r="A58">
        <v>5</v>
      </c>
      <c r="B58">
        <v>6</v>
      </c>
      <c r="C58" s="12" t="s">
        <v>41</v>
      </c>
      <c r="D58" s="12" t="s">
        <v>24</v>
      </c>
      <c r="E58" s="12" t="s">
        <v>186</v>
      </c>
      <c r="F58" s="11">
        <v>3</v>
      </c>
      <c r="G58" s="12" t="s">
        <v>192</v>
      </c>
      <c r="H58" s="13" t="s">
        <v>112</v>
      </c>
      <c r="I58">
        <v>22</v>
      </c>
    </row>
    <row r="59" spans="1:9">
      <c r="A59">
        <v>6</v>
      </c>
      <c r="B59">
        <v>28</v>
      </c>
      <c r="C59" s="12" t="s">
        <v>51</v>
      </c>
      <c r="D59" s="12" t="s">
        <v>53</v>
      </c>
      <c r="E59" s="12" t="s">
        <v>193</v>
      </c>
      <c r="F59" s="11">
        <v>1</v>
      </c>
      <c r="G59" s="12" t="s">
        <v>194</v>
      </c>
      <c r="H59" s="13" t="s">
        <v>107</v>
      </c>
      <c r="I59">
        <v>21</v>
      </c>
    </row>
    <row r="60" spans="1:9">
      <c r="A60">
        <v>7</v>
      </c>
      <c r="B60">
        <v>26</v>
      </c>
      <c r="C60" s="12" t="s">
        <v>58</v>
      </c>
      <c r="D60" s="12" t="s">
        <v>53</v>
      </c>
      <c r="E60" s="12" t="s">
        <v>188</v>
      </c>
      <c r="F60" s="11">
        <v>3</v>
      </c>
      <c r="G60" s="12" t="s">
        <v>195</v>
      </c>
      <c r="H60" s="13" t="s">
        <v>112</v>
      </c>
      <c r="I60">
        <v>20</v>
      </c>
    </row>
    <row r="61" spans="1:9">
      <c r="A61">
        <v>8</v>
      </c>
      <c r="B61">
        <v>15</v>
      </c>
      <c r="C61" s="12" t="s">
        <v>196</v>
      </c>
      <c r="D61" s="12" t="s">
        <v>197</v>
      </c>
      <c r="E61" s="12" t="s">
        <v>193</v>
      </c>
      <c r="F61" s="11">
        <v>2</v>
      </c>
      <c r="G61" s="12" t="s">
        <v>198</v>
      </c>
      <c r="H61" s="13" t="s">
        <v>110</v>
      </c>
      <c r="I61">
        <v>19</v>
      </c>
    </row>
    <row r="62" spans="1:9">
      <c r="A62">
        <v>9</v>
      </c>
      <c r="B62">
        <v>51</v>
      </c>
      <c r="C62" s="12" t="s">
        <v>199</v>
      </c>
      <c r="D62" s="12" t="s">
        <v>104</v>
      </c>
      <c r="E62" s="12" t="s">
        <v>188</v>
      </c>
      <c r="F62" s="11">
        <v>4</v>
      </c>
      <c r="G62" s="12" t="s">
        <v>200</v>
      </c>
      <c r="H62" s="13" t="s">
        <v>115</v>
      </c>
      <c r="I62">
        <v>18</v>
      </c>
    </row>
    <row r="63" spans="1:9">
      <c r="A63">
        <v>10</v>
      </c>
      <c r="B63">
        <v>54</v>
      </c>
      <c r="C63" s="12" t="s">
        <v>201</v>
      </c>
      <c r="D63" s="12" t="s">
        <v>33</v>
      </c>
      <c r="E63" s="12" t="s">
        <v>193</v>
      </c>
      <c r="F63" s="11">
        <v>3</v>
      </c>
      <c r="G63" s="12" t="s">
        <v>202</v>
      </c>
      <c r="H63" s="13" t="s">
        <v>112</v>
      </c>
      <c r="I63">
        <v>17</v>
      </c>
    </row>
    <row r="64" spans="1:9">
      <c r="A64">
        <v>11</v>
      </c>
      <c r="B64">
        <v>2</v>
      </c>
      <c r="C64" s="12" t="s">
        <v>203</v>
      </c>
      <c r="D64" s="12" t="s">
        <v>33</v>
      </c>
      <c r="E64" s="12" t="s">
        <v>188</v>
      </c>
      <c r="F64" s="11">
        <v>5</v>
      </c>
      <c r="G64" s="12" t="s">
        <v>204</v>
      </c>
      <c r="H64" s="13" t="s">
        <v>119</v>
      </c>
      <c r="I64">
        <v>16</v>
      </c>
    </row>
    <row r="65" spans="1:9">
      <c r="A65">
        <v>12</v>
      </c>
      <c r="B65">
        <v>46</v>
      </c>
      <c r="C65" s="12" t="s">
        <v>205</v>
      </c>
      <c r="D65" s="12" t="s">
        <v>104</v>
      </c>
      <c r="E65" s="12" t="s">
        <v>193</v>
      </c>
      <c r="F65" s="11">
        <v>4</v>
      </c>
      <c r="G65" s="12" t="s">
        <v>206</v>
      </c>
      <c r="H65" s="13" t="s">
        <v>115</v>
      </c>
      <c r="I65">
        <v>15</v>
      </c>
    </row>
  </sheetData>
  <mergeCells count="9">
    <mergeCell ref="I9:I10"/>
    <mergeCell ref="G9:G10"/>
    <mergeCell ref="H9:H10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opLeftCell="A16" workbookViewId="0">
      <selection activeCell="E17" sqref="E17"/>
    </sheetView>
  </sheetViews>
  <sheetFormatPr defaultRowHeight="15"/>
  <cols>
    <col min="3" max="3" width="25.5703125" customWidth="1"/>
    <col min="5" max="5" width="18.7109375" customWidth="1"/>
    <col min="8" max="8" width="13.28515625" customWidth="1"/>
  </cols>
  <sheetData>
    <row r="1" spans="1:8" ht="18.75">
      <c r="A1" s="1" t="s">
        <v>0</v>
      </c>
      <c r="B1" s="1"/>
      <c r="C1" s="1"/>
      <c r="D1" s="7"/>
      <c r="E1" s="7"/>
      <c r="F1" s="7"/>
    </row>
    <row r="2" spans="1:8">
      <c r="D2" s="8"/>
      <c r="E2" s="8"/>
      <c r="F2" s="8"/>
    </row>
    <row r="3" spans="1:8">
      <c r="D3" s="8"/>
      <c r="E3" s="8"/>
      <c r="F3" s="8"/>
    </row>
    <row r="4" spans="1:8">
      <c r="A4" t="s">
        <v>297</v>
      </c>
      <c r="D4" s="8"/>
      <c r="E4" s="8"/>
      <c r="F4" s="8"/>
      <c r="H4" s="3">
        <v>42203</v>
      </c>
    </row>
    <row r="5" spans="1:8">
      <c r="A5" t="s">
        <v>217</v>
      </c>
      <c r="D5" s="8"/>
      <c r="E5" s="8"/>
      <c r="F5" s="8"/>
    </row>
    <row r="6" spans="1:8">
      <c r="A6" t="s">
        <v>3</v>
      </c>
      <c r="D6" s="8"/>
      <c r="E6" s="8"/>
      <c r="F6" s="8"/>
    </row>
    <row r="7" spans="1:8">
      <c r="D7" s="8"/>
      <c r="E7" s="8"/>
      <c r="F7" s="8"/>
    </row>
    <row r="8" spans="1:8">
      <c r="D8" s="8"/>
      <c r="E8" s="8"/>
      <c r="F8" s="8"/>
    </row>
    <row r="9" spans="1:8">
      <c r="A9" t="s">
        <v>94</v>
      </c>
      <c r="B9" t="s">
        <v>252</v>
      </c>
      <c r="C9" t="s">
        <v>96</v>
      </c>
      <c r="D9" t="s">
        <v>97</v>
      </c>
      <c r="E9" t="s">
        <v>98</v>
      </c>
      <c r="F9" t="s">
        <v>99</v>
      </c>
      <c r="G9" t="s">
        <v>100</v>
      </c>
      <c r="H9" t="s">
        <v>101</v>
      </c>
    </row>
    <row r="10" spans="1:8">
      <c r="A10" t="s">
        <v>102</v>
      </c>
    </row>
    <row r="11" spans="1:8">
      <c r="A11">
        <v>1</v>
      </c>
      <c r="B11">
        <v>10</v>
      </c>
      <c r="C11" s="12" t="s">
        <v>14</v>
      </c>
      <c r="D11" s="12" t="s">
        <v>16</v>
      </c>
      <c r="E11" s="12" t="s">
        <v>253</v>
      </c>
      <c r="F11">
        <v>1</v>
      </c>
      <c r="G11" s="12" t="s">
        <v>254</v>
      </c>
      <c r="H11" s="12" t="s">
        <v>107</v>
      </c>
    </row>
    <row r="12" spans="1:8">
      <c r="A12">
        <v>2</v>
      </c>
      <c r="B12">
        <v>58</v>
      </c>
      <c r="C12" s="12" t="s">
        <v>15</v>
      </c>
      <c r="D12" s="12" t="s">
        <v>255</v>
      </c>
      <c r="E12" s="12" t="s">
        <v>253</v>
      </c>
      <c r="F12">
        <v>2</v>
      </c>
      <c r="G12" s="12" t="s">
        <v>256</v>
      </c>
      <c r="H12" s="12" t="s">
        <v>110</v>
      </c>
    </row>
    <row r="13" spans="1:8">
      <c r="A13">
        <v>3</v>
      </c>
      <c r="B13">
        <v>63</v>
      </c>
      <c r="C13" s="12" t="s">
        <v>257</v>
      </c>
      <c r="D13" s="12" t="s">
        <v>104</v>
      </c>
      <c r="E13" s="12" t="s">
        <v>258</v>
      </c>
      <c r="F13">
        <v>1</v>
      </c>
      <c r="G13" s="12" t="s">
        <v>259</v>
      </c>
      <c r="H13" s="12" t="s">
        <v>107</v>
      </c>
    </row>
    <row r="14" spans="1:8">
      <c r="A14" t="s">
        <v>129</v>
      </c>
    </row>
    <row r="15" spans="1:8">
      <c r="A15">
        <v>1</v>
      </c>
      <c r="B15">
        <v>8</v>
      </c>
      <c r="C15" s="12" t="s">
        <v>20</v>
      </c>
      <c r="D15" s="12" t="s">
        <v>24</v>
      </c>
      <c r="E15" s="12" t="s">
        <v>130</v>
      </c>
      <c r="F15">
        <v>1</v>
      </c>
      <c r="G15" s="12" t="s">
        <v>260</v>
      </c>
      <c r="H15" s="12" t="s">
        <v>107</v>
      </c>
    </row>
    <row r="16" spans="1:8">
      <c r="A16">
        <v>2</v>
      </c>
      <c r="B16">
        <v>34</v>
      </c>
      <c r="C16" s="12" t="s">
        <v>31</v>
      </c>
      <c r="D16" s="12" t="s">
        <v>33</v>
      </c>
      <c r="E16" s="12" t="s">
        <v>132</v>
      </c>
      <c r="F16">
        <v>1</v>
      </c>
      <c r="G16" s="12" t="s">
        <v>261</v>
      </c>
      <c r="H16" s="12" t="s">
        <v>107</v>
      </c>
    </row>
    <row r="17" spans="1:8">
      <c r="A17">
        <v>3</v>
      </c>
      <c r="B17">
        <v>18</v>
      </c>
      <c r="C17" s="12" t="s">
        <v>30</v>
      </c>
      <c r="D17" s="12" t="s">
        <v>24</v>
      </c>
      <c r="E17" s="12" t="s">
        <v>132</v>
      </c>
      <c r="F17">
        <v>2</v>
      </c>
      <c r="G17" s="12" t="s">
        <v>262</v>
      </c>
      <c r="H17" s="12" t="s">
        <v>110</v>
      </c>
    </row>
    <row r="18" spans="1:8">
      <c r="A18">
        <v>4</v>
      </c>
      <c r="B18">
        <v>16</v>
      </c>
      <c r="C18" s="12" t="s">
        <v>27</v>
      </c>
      <c r="D18" s="12" t="s">
        <v>32</v>
      </c>
      <c r="E18" s="12" t="s">
        <v>132</v>
      </c>
      <c r="F18">
        <v>3</v>
      </c>
      <c r="G18" s="12" t="s">
        <v>263</v>
      </c>
      <c r="H18" s="12" t="s">
        <v>112</v>
      </c>
    </row>
    <row r="19" spans="1:8">
      <c r="A19">
        <v>5</v>
      </c>
      <c r="B19">
        <v>22</v>
      </c>
      <c r="C19" s="12" t="s">
        <v>137</v>
      </c>
      <c r="D19" s="12" t="s">
        <v>32</v>
      </c>
      <c r="E19" s="12" t="s">
        <v>132</v>
      </c>
      <c r="F19">
        <v>4</v>
      </c>
      <c r="G19" s="12" t="s">
        <v>264</v>
      </c>
      <c r="H19" s="12" t="s">
        <v>115</v>
      </c>
    </row>
    <row r="20" spans="1:8">
      <c r="A20">
        <v>6</v>
      </c>
      <c r="B20">
        <v>9</v>
      </c>
      <c r="C20" s="12" t="s">
        <v>19</v>
      </c>
      <c r="D20" s="12" t="s">
        <v>16</v>
      </c>
      <c r="E20" s="12" t="s">
        <v>130</v>
      </c>
      <c r="F20">
        <v>2</v>
      </c>
      <c r="G20" s="12" t="s">
        <v>265</v>
      </c>
      <c r="H20" s="12" t="s">
        <v>110</v>
      </c>
    </row>
    <row r="21" spans="1:8">
      <c r="A21">
        <v>7</v>
      </c>
      <c r="B21">
        <v>17</v>
      </c>
      <c r="C21" s="12" t="s">
        <v>23</v>
      </c>
      <c r="D21" s="12" t="s">
        <v>16</v>
      </c>
      <c r="E21" s="12" t="s">
        <v>130</v>
      </c>
      <c r="F21">
        <v>3</v>
      </c>
      <c r="G21" s="12" t="s">
        <v>266</v>
      </c>
      <c r="H21" s="12" t="s">
        <v>112</v>
      </c>
    </row>
    <row r="22" spans="1:8">
      <c r="A22">
        <v>8</v>
      </c>
      <c r="B22">
        <v>23</v>
      </c>
      <c r="C22" s="12" t="s">
        <v>28</v>
      </c>
      <c r="D22" s="12" t="s">
        <v>32</v>
      </c>
      <c r="E22" s="12" t="s">
        <v>132</v>
      </c>
      <c r="F22">
        <v>5</v>
      </c>
      <c r="G22" s="12" t="s">
        <v>267</v>
      </c>
      <c r="H22" s="12" t="s">
        <v>119</v>
      </c>
    </row>
    <row r="23" spans="1:8">
      <c r="A23" t="s">
        <v>145</v>
      </c>
    </row>
    <row r="24" spans="1:8">
      <c r="A24">
        <v>1</v>
      </c>
      <c r="B24">
        <v>66</v>
      </c>
      <c r="C24" s="12" t="s">
        <v>268</v>
      </c>
      <c r="D24" s="12" t="s">
        <v>197</v>
      </c>
      <c r="E24" s="12" t="s">
        <v>269</v>
      </c>
      <c r="F24">
        <v>1</v>
      </c>
      <c r="G24" s="12" t="s">
        <v>270</v>
      </c>
      <c r="H24" s="12" t="s">
        <v>107</v>
      </c>
    </row>
    <row r="25" spans="1:8">
      <c r="A25">
        <v>2</v>
      </c>
      <c r="B25">
        <v>27</v>
      </c>
      <c r="C25" s="12" t="s">
        <v>59</v>
      </c>
      <c r="D25" s="12" t="s">
        <v>62</v>
      </c>
      <c r="E25" s="12" t="s">
        <v>188</v>
      </c>
      <c r="F25">
        <v>1</v>
      </c>
      <c r="G25" s="12" t="s">
        <v>271</v>
      </c>
      <c r="H25" s="12" t="s">
        <v>107</v>
      </c>
    </row>
    <row r="26" spans="1:8">
      <c r="A26">
        <v>3</v>
      </c>
      <c r="B26">
        <v>7</v>
      </c>
      <c r="C26" s="12" t="s">
        <v>42</v>
      </c>
      <c r="D26" s="12" t="s">
        <v>24</v>
      </c>
      <c r="E26" s="12" t="s">
        <v>186</v>
      </c>
      <c r="F26">
        <v>1</v>
      </c>
      <c r="G26" s="12" t="s">
        <v>272</v>
      </c>
      <c r="H26" s="12" t="s">
        <v>107</v>
      </c>
    </row>
    <row r="27" spans="1:8">
      <c r="A27">
        <v>4</v>
      </c>
      <c r="B27">
        <v>6</v>
      </c>
      <c r="C27" s="12" t="s">
        <v>41</v>
      </c>
      <c r="D27" s="12" t="s">
        <v>24</v>
      </c>
      <c r="E27" s="12" t="s">
        <v>186</v>
      </c>
      <c r="F27">
        <v>2</v>
      </c>
      <c r="G27" s="12" t="s">
        <v>273</v>
      </c>
      <c r="H27" s="12" t="s">
        <v>110</v>
      </c>
    </row>
    <row r="28" spans="1:8">
      <c r="A28">
        <v>5</v>
      </c>
      <c r="B28">
        <v>64</v>
      </c>
      <c r="C28" s="12" t="s">
        <v>274</v>
      </c>
      <c r="D28" s="12" t="s">
        <v>104</v>
      </c>
      <c r="E28" s="12" t="s">
        <v>193</v>
      </c>
      <c r="F28">
        <v>1</v>
      </c>
      <c r="G28" s="12" t="s">
        <v>275</v>
      </c>
      <c r="H28" s="12" t="s">
        <v>107</v>
      </c>
    </row>
    <row r="29" spans="1:8">
      <c r="A29">
        <v>6</v>
      </c>
      <c r="B29">
        <v>28</v>
      </c>
      <c r="C29" s="12" t="s">
        <v>51</v>
      </c>
      <c r="D29" s="12" t="s">
        <v>53</v>
      </c>
      <c r="E29" s="12" t="s">
        <v>193</v>
      </c>
      <c r="F29">
        <v>2</v>
      </c>
      <c r="G29" s="12" t="s">
        <v>276</v>
      </c>
      <c r="H29" s="12" t="s">
        <v>110</v>
      </c>
    </row>
    <row r="30" spans="1:8">
      <c r="A30">
        <v>7</v>
      </c>
      <c r="B30">
        <v>26</v>
      </c>
      <c r="C30" s="12" t="s">
        <v>58</v>
      </c>
      <c r="D30" s="12" t="s">
        <v>53</v>
      </c>
      <c r="E30" s="12" t="s">
        <v>188</v>
      </c>
      <c r="F30">
        <v>2</v>
      </c>
      <c r="G30" s="12" t="s">
        <v>277</v>
      </c>
      <c r="H30" s="12" t="s">
        <v>110</v>
      </c>
    </row>
    <row r="31" spans="1:8">
      <c r="A31">
        <v>8</v>
      </c>
      <c r="B31">
        <v>61</v>
      </c>
      <c r="C31" s="12" t="s">
        <v>278</v>
      </c>
      <c r="D31" s="12" t="s">
        <v>279</v>
      </c>
      <c r="E31" s="12" t="s">
        <v>188</v>
      </c>
      <c r="F31">
        <v>3</v>
      </c>
      <c r="G31" s="12" t="s">
        <v>280</v>
      </c>
      <c r="H31" s="12" t="s">
        <v>112</v>
      </c>
    </row>
    <row r="32" spans="1:8">
      <c r="A32">
        <v>9</v>
      </c>
      <c r="B32">
        <v>62</v>
      </c>
      <c r="C32" s="12" t="s">
        <v>281</v>
      </c>
      <c r="D32" s="12" t="s">
        <v>279</v>
      </c>
      <c r="E32" s="12" t="s">
        <v>186</v>
      </c>
      <c r="F32">
        <v>3</v>
      </c>
      <c r="G32" s="12" t="s">
        <v>282</v>
      </c>
      <c r="H32" s="12" t="s">
        <v>112</v>
      </c>
    </row>
    <row r="33" spans="1:8">
      <c r="A33">
        <v>10</v>
      </c>
      <c r="B33">
        <v>46</v>
      </c>
      <c r="C33" s="12" t="s">
        <v>205</v>
      </c>
      <c r="D33" s="12" t="s">
        <v>104</v>
      </c>
      <c r="E33" s="12" t="s">
        <v>193</v>
      </c>
      <c r="F33">
        <v>3</v>
      </c>
      <c r="G33" s="12" t="s">
        <v>283</v>
      </c>
      <c r="H33" s="12" t="s">
        <v>112</v>
      </c>
    </row>
    <row r="34" spans="1:8">
      <c r="A34">
        <v>11</v>
      </c>
      <c r="B34">
        <v>59</v>
      </c>
      <c r="C34" s="12" t="s">
        <v>284</v>
      </c>
      <c r="D34" s="12" t="s">
        <v>279</v>
      </c>
      <c r="E34" s="12" t="s">
        <v>188</v>
      </c>
      <c r="F34">
        <v>4</v>
      </c>
      <c r="G34" s="12" t="s">
        <v>285</v>
      </c>
      <c r="H34" s="12" t="s">
        <v>115</v>
      </c>
    </row>
    <row r="35" spans="1:8">
      <c r="A35" t="s">
        <v>185</v>
      </c>
    </row>
    <row r="36" spans="1:8">
      <c r="A36">
        <v>1</v>
      </c>
      <c r="B36">
        <v>29</v>
      </c>
      <c r="C36" s="12" t="s">
        <v>79</v>
      </c>
      <c r="D36" s="12" t="s">
        <v>62</v>
      </c>
      <c r="E36" s="12" t="s">
        <v>148</v>
      </c>
      <c r="F36">
        <v>1</v>
      </c>
      <c r="G36" s="12" t="s">
        <v>286</v>
      </c>
      <c r="H36" s="12" t="s">
        <v>107</v>
      </c>
    </row>
    <row r="37" spans="1:8">
      <c r="A37">
        <v>2</v>
      </c>
      <c r="B37">
        <v>45</v>
      </c>
      <c r="C37" s="12" t="s">
        <v>150</v>
      </c>
      <c r="D37" s="12" t="s">
        <v>62</v>
      </c>
      <c r="E37" s="12" t="s">
        <v>146</v>
      </c>
      <c r="F37">
        <v>1</v>
      </c>
      <c r="G37" s="12" t="s">
        <v>287</v>
      </c>
      <c r="H37" s="12" t="s">
        <v>107</v>
      </c>
    </row>
    <row r="38" spans="1:8">
      <c r="A38">
        <v>3</v>
      </c>
      <c r="B38">
        <v>31</v>
      </c>
      <c r="C38" s="12" t="s">
        <v>80</v>
      </c>
      <c r="D38" s="12" t="s">
        <v>90</v>
      </c>
      <c r="E38" s="12" t="s">
        <v>148</v>
      </c>
      <c r="F38">
        <v>2</v>
      </c>
      <c r="G38" s="12" t="s">
        <v>288</v>
      </c>
      <c r="H38" s="12" t="s">
        <v>110</v>
      </c>
    </row>
    <row r="39" spans="1:8">
      <c r="A39">
        <v>4</v>
      </c>
      <c r="B39">
        <v>65</v>
      </c>
      <c r="C39" s="12" t="s">
        <v>289</v>
      </c>
      <c r="D39" s="12" t="s">
        <v>290</v>
      </c>
      <c r="E39" s="12" t="s">
        <v>146</v>
      </c>
      <c r="F39">
        <v>2</v>
      </c>
      <c r="G39" s="12" t="s">
        <v>291</v>
      </c>
      <c r="H39" s="12" t="s">
        <v>110</v>
      </c>
    </row>
    <row r="40" spans="1:8">
      <c r="A40">
        <v>5</v>
      </c>
      <c r="B40">
        <v>55</v>
      </c>
      <c r="C40" s="12" t="s">
        <v>164</v>
      </c>
      <c r="D40" s="12" t="s">
        <v>104</v>
      </c>
      <c r="E40" s="12" t="s">
        <v>148</v>
      </c>
      <c r="F40">
        <v>3</v>
      </c>
      <c r="G40" s="12" t="s">
        <v>292</v>
      </c>
      <c r="H40" s="12" t="s">
        <v>112</v>
      </c>
    </row>
    <row r="41" spans="1:8">
      <c r="A41">
        <v>6</v>
      </c>
      <c r="B41">
        <v>39</v>
      </c>
      <c r="C41" s="12" t="s">
        <v>83</v>
      </c>
      <c r="D41" s="12" t="s">
        <v>92</v>
      </c>
      <c r="E41" s="12" t="s">
        <v>148</v>
      </c>
      <c r="F41">
        <v>4</v>
      </c>
      <c r="G41" s="12" t="s">
        <v>293</v>
      </c>
      <c r="H41" s="12" t="s">
        <v>115</v>
      </c>
    </row>
    <row r="42" spans="1:8">
      <c r="A42">
        <v>7</v>
      </c>
      <c r="B42">
        <v>20</v>
      </c>
      <c r="C42" s="12" t="s">
        <v>66</v>
      </c>
      <c r="D42" s="12" t="s">
        <v>24</v>
      </c>
      <c r="E42" s="12" t="s">
        <v>155</v>
      </c>
      <c r="F42">
        <v>1</v>
      </c>
      <c r="G42" s="12" t="s">
        <v>294</v>
      </c>
      <c r="H42" s="12" t="s">
        <v>107</v>
      </c>
    </row>
    <row r="43" spans="1:8">
      <c r="A43">
        <v>8</v>
      </c>
      <c r="B43">
        <v>60</v>
      </c>
      <c r="C43" s="12" t="s">
        <v>295</v>
      </c>
      <c r="D43" s="12" t="s">
        <v>279</v>
      </c>
      <c r="E43" s="12" t="s">
        <v>146</v>
      </c>
      <c r="F43">
        <v>3</v>
      </c>
      <c r="G43" s="12" t="s">
        <v>296</v>
      </c>
      <c r="H43" s="1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topLeftCell="A34" workbookViewId="0">
      <selection activeCell="C41" sqref="C41"/>
    </sheetView>
  </sheetViews>
  <sheetFormatPr defaultRowHeight="15"/>
  <cols>
    <col min="3" max="3" width="23.28515625" customWidth="1"/>
    <col min="4" max="4" width="8.85546875" customWidth="1"/>
  </cols>
  <sheetData>
    <row r="1" spans="1:16" ht="18.75">
      <c r="A1" s="1" t="s">
        <v>0</v>
      </c>
      <c r="B1" s="1"/>
      <c r="C1" s="1"/>
      <c r="D1" s="1"/>
      <c r="E1" s="7"/>
      <c r="F1" s="7"/>
      <c r="G1" s="7"/>
    </row>
    <row r="2" spans="1:16">
      <c r="E2" s="8"/>
      <c r="F2" s="8"/>
      <c r="G2" s="8"/>
    </row>
    <row r="3" spans="1:16">
      <c r="E3" s="8"/>
      <c r="F3" s="8"/>
      <c r="G3" s="8"/>
    </row>
    <row r="4" spans="1:16">
      <c r="A4" t="s">
        <v>301</v>
      </c>
      <c r="E4" s="8"/>
      <c r="F4" s="8"/>
      <c r="G4" s="8"/>
      <c r="I4" s="3">
        <v>42222</v>
      </c>
    </row>
    <row r="5" spans="1:16">
      <c r="A5" t="s">
        <v>216</v>
      </c>
      <c r="E5" s="8"/>
      <c r="F5" s="8"/>
      <c r="G5" s="8"/>
    </row>
    <row r="6" spans="1:16">
      <c r="A6" t="s">
        <v>300</v>
      </c>
      <c r="E6" s="8"/>
      <c r="F6" s="8"/>
      <c r="G6" s="8"/>
    </row>
    <row r="7" spans="1:16">
      <c r="F7" s="27"/>
      <c r="H7" s="28"/>
      <c r="J7" s="27"/>
    </row>
    <row r="8" spans="1:16" ht="14.45" customHeight="1">
      <c r="A8" t="s">
        <v>94</v>
      </c>
      <c r="B8" t="s">
        <v>95</v>
      </c>
      <c r="C8" t="s">
        <v>96</v>
      </c>
      <c r="D8" t="s">
        <v>97</v>
      </c>
      <c r="E8" t="s">
        <v>100</v>
      </c>
      <c r="F8" t="s">
        <v>101</v>
      </c>
      <c r="G8" t="s">
        <v>303</v>
      </c>
      <c r="H8" t="s">
        <v>304</v>
      </c>
      <c r="I8" t="s">
        <v>305</v>
      </c>
      <c r="J8" t="s">
        <v>306</v>
      </c>
      <c r="K8" t="s">
        <v>307</v>
      </c>
      <c r="L8" t="s">
        <v>308</v>
      </c>
    </row>
    <row r="9" spans="1:16">
      <c r="A9" t="s">
        <v>298</v>
      </c>
    </row>
    <row r="10" spans="1:16">
      <c r="A10">
        <v>1</v>
      </c>
      <c r="B10">
        <v>25</v>
      </c>
      <c r="C10" s="12" t="s">
        <v>113</v>
      </c>
      <c r="D10" s="12" t="s">
        <v>104</v>
      </c>
      <c r="E10" s="12" t="s">
        <v>309</v>
      </c>
      <c r="F10" s="12" t="s">
        <v>107</v>
      </c>
      <c r="G10" s="12" t="s">
        <v>310</v>
      </c>
      <c r="H10" s="12" t="s">
        <v>309</v>
      </c>
      <c r="I10" s="12" t="s">
        <v>104</v>
      </c>
      <c r="J10" s="12" t="s">
        <v>104</v>
      </c>
      <c r="K10" s="12" t="s">
        <v>104</v>
      </c>
      <c r="L10" s="12" t="s">
        <v>104</v>
      </c>
    </row>
    <row r="11" spans="1:16">
      <c r="A11">
        <v>2</v>
      </c>
      <c r="B11">
        <v>24</v>
      </c>
      <c r="C11" s="12" t="s">
        <v>103</v>
      </c>
      <c r="D11" s="12" t="s">
        <v>104</v>
      </c>
      <c r="E11" s="12" t="s">
        <v>311</v>
      </c>
      <c r="F11" s="12" t="s">
        <v>110</v>
      </c>
      <c r="G11" s="12" t="s">
        <v>312</v>
      </c>
      <c r="H11" s="12" t="s">
        <v>311</v>
      </c>
      <c r="I11" s="12" t="s">
        <v>104</v>
      </c>
      <c r="J11" s="12" t="s">
        <v>104</v>
      </c>
      <c r="K11" s="12" t="s">
        <v>104</v>
      </c>
      <c r="L11" s="12" t="s">
        <v>104</v>
      </c>
      <c r="M11" s="27"/>
      <c r="N11" s="27"/>
    </row>
    <row r="12" spans="1:16">
      <c r="A12">
        <v>3</v>
      </c>
      <c r="B12">
        <v>10</v>
      </c>
      <c r="C12" s="12" t="s">
        <v>14</v>
      </c>
      <c r="D12" s="12" t="s">
        <v>16</v>
      </c>
      <c r="E12" s="12" t="s">
        <v>313</v>
      </c>
      <c r="F12" s="12" t="s">
        <v>112</v>
      </c>
      <c r="G12" s="12" t="s">
        <v>314</v>
      </c>
      <c r="H12" s="12" t="s">
        <v>313</v>
      </c>
      <c r="I12" s="12" t="s">
        <v>104</v>
      </c>
      <c r="J12" s="12" t="s">
        <v>104</v>
      </c>
      <c r="K12" s="12" t="s">
        <v>104</v>
      </c>
      <c r="L12" s="12" t="s">
        <v>104</v>
      </c>
      <c r="M12" s="27"/>
      <c r="N12" s="27"/>
    </row>
    <row r="13" spans="1:16">
      <c r="A13">
        <v>4</v>
      </c>
      <c r="B13">
        <v>73</v>
      </c>
      <c r="C13" s="12" t="s">
        <v>315</v>
      </c>
      <c r="D13" s="12" t="s">
        <v>104</v>
      </c>
      <c r="E13" s="12" t="s">
        <v>316</v>
      </c>
      <c r="F13" s="12" t="s">
        <v>115</v>
      </c>
      <c r="G13" s="12" t="s">
        <v>317</v>
      </c>
      <c r="H13" s="12" t="s">
        <v>316</v>
      </c>
      <c r="I13" s="12" t="s">
        <v>104</v>
      </c>
      <c r="J13" s="12" t="s">
        <v>104</v>
      </c>
      <c r="K13" s="12" t="s">
        <v>104</v>
      </c>
      <c r="L13" s="12" t="s">
        <v>104</v>
      </c>
      <c r="M13" s="27"/>
      <c r="N13" s="27"/>
      <c r="O13" s="27"/>
      <c r="P13" s="27"/>
    </row>
    <row r="14" spans="1:16">
      <c r="A14">
        <v>5</v>
      </c>
      <c r="B14">
        <v>75</v>
      </c>
      <c r="C14" s="12" t="s">
        <v>318</v>
      </c>
      <c r="D14" s="12" t="s">
        <v>319</v>
      </c>
      <c r="E14" s="12" t="s">
        <v>320</v>
      </c>
      <c r="F14" s="12" t="s">
        <v>119</v>
      </c>
      <c r="G14" s="12" t="s">
        <v>321</v>
      </c>
      <c r="H14" s="12" t="s">
        <v>320</v>
      </c>
      <c r="I14" s="12" t="s">
        <v>104</v>
      </c>
      <c r="J14" s="12" t="s">
        <v>104</v>
      </c>
      <c r="K14" s="12" t="s">
        <v>104</v>
      </c>
      <c r="L14" s="12" t="s">
        <v>104</v>
      </c>
      <c r="M14" s="28"/>
      <c r="N14" s="27"/>
      <c r="O14" s="27"/>
    </row>
    <row r="15" spans="1:16">
      <c r="A15">
        <v>6</v>
      </c>
      <c r="B15">
        <v>63</v>
      </c>
      <c r="C15" s="12" t="s">
        <v>257</v>
      </c>
      <c r="D15" s="12" t="s">
        <v>104</v>
      </c>
      <c r="E15" s="12" t="s">
        <v>322</v>
      </c>
      <c r="F15" s="12" t="s">
        <v>122</v>
      </c>
      <c r="G15" s="12" t="s">
        <v>323</v>
      </c>
      <c r="H15" s="12" t="s">
        <v>322</v>
      </c>
      <c r="I15" s="12" t="s">
        <v>104</v>
      </c>
      <c r="J15" s="12" t="s">
        <v>104</v>
      </c>
      <c r="K15" s="12" t="s">
        <v>104</v>
      </c>
      <c r="L15" s="12" t="s">
        <v>104</v>
      </c>
      <c r="M15" s="27"/>
      <c r="N15" s="27"/>
    </row>
    <row r="16" spans="1:16">
      <c r="A16">
        <v>7</v>
      </c>
      <c r="B16">
        <v>78</v>
      </c>
      <c r="C16" s="12" t="s">
        <v>324</v>
      </c>
      <c r="D16" s="12" t="s">
        <v>104</v>
      </c>
      <c r="E16" s="12" t="s">
        <v>325</v>
      </c>
      <c r="F16" s="12" t="s">
        <v>125</v>
      </c>
      <c r="G16" s="12" t="s">
        <v>326</v>
      </c>
      <c r="H16" s="12" t="s">
        <v>325</v>
      </c>
      <c r="I16" s="12" t="s">
        <v>104</v>
      </c>
      <c r="J16" s="12" t="s">
        <v>104</v>
      </c>
      <c r="K16" s="12" t="s">
        <v>104</v>
      </c>
      <c r="L16" s="12" t="s">
        <v>104</v>
      </c>
      <c r="M16" s="27"/>
      <c r="N16" s="27"/>
    </row>
    <row r="17" spans="1:14">
      <c r="A17">
        <v>8</v>
      </c>
      <c r="B17">
        <v>76</v>
      </c>
      <c r="C17" s="12" t="s">
        <v>327</v>
      </c>
      <c r="D17" s="12" t="s">
        <v>328</v>
      </c>
      <c r="E17" s="12" t="s">
        <v>329</v>
      </c>
      <c r="F17" s="12" t="s">
        <v>128</v>
      </c>
      <c r="G17" s="12" t="s">
        <v>330</v>
      </c>
      <c r="H17" s="12" t="s">
        <v>329</v>
      </c>
      <c r="I17" s="12" t="s">
        <v>104</v>
      </c>
      <c r="J17" s="12" t="s">
        <v>104</v>
      </c>
      <c r="K17" s="12" t="s">
        <v>104</v>
      </c>
      <c r="L17" s="12" t="s">
        <v>104</v>
      </c>
    </row>
    <row r="18" spans="1:14">
      <c r="A18" t="s">
        <v>331</v>
      </c>
      <c r="M18" s="27"/>
      <c r="N18" s="27"/>
    </row>
    <row r="19" spans="1:14">
      <c r="A19">
        <v>1</v>
      </c>
      <c r="B19">
        <v>45</v>
      </c>
      <c r="C19" s="12" t="s">
        <v>150</v>
      </c>
      <c r="D19" s="12" t="s">
        <v>104</v>
      </c>
      <c r="E19" s="12" t="s">
        <v>332</v>
      </c>
      <c r="F19" s="12" t="s">
        <v>107</v>
      </c>
      <c r="G19" s="12" t="s">
        <v>333</v>
      </c>
      <c r="H19" s="12" t="s">
        <v>334</v>
      </c>
      <c r="I19" s="12" t="s">
        <v>335</v>
      </c>
      <c r="J19" s="12" t="s">
        <v>336</v>
      </c>
      <c r="K19" s="12" t="s">
        <v>337</v>
      </c>
      <c r="L19" s="12" t="s">
        <v>338</v>
      </c>
    </row>
    <row r="20" spans="1:14">
      <c r="A20">
        <v>2</v>
      </c>
      <c r="B20">
        <v>82</v>
      </c>
      <c r="C20" s="12" t="s">
        <v>339</v>
      </c>
      <c r="D20" s="12" t="s">
        <v>104</v>
      </c>
      <c r="E20" s="12" t="s">
        <v>340</v>
      </c>
      <c r="F20" s="12" t="s">
        <v>110</v>
      </c>
      <c r="G20" s="12" t="s">
        <v>341</v>
      </c>
      <c r="H20" s="12" t="s">
        <v>342</v>
      </c>
      <c r="I20" s="12" t="s">
        <v>343</v>
      </c>
      <c r="J20" s="12" t="s">
        <v>344</v>
      </c>
      <c r="K20" s="12" t="s">
        <v>345</v>
      </c>
      <c r="L20" s="12" t="s">
        <v>346</v>
      </c>
    </row>
    <row r="21" spans="1:14">
      <c r="A21">
        <v>3</v>
      </c>
      <c r="B21">
        <v>37</v>
      </c>
      <c r="C21" s="12" t="s">
        <v>73</v>
      </c>
      <c r="D21" s="12" t="s">
        <v>91</v>
      </c>
      <c r="E21" s="12" t="s">
        <v>347</v>
      </c>
      <c r="F21" s="12" t="s">
        <v>112</v>
      </c>
      <c r="G21" s="12" t="s">
        <v>348</v>
      </c>
      <c r="H21" s="12" t="s">
        <v>349</v>
      </c>
      <c r="I21" s="12" t="s">
        <v>350</v>
      </c>
      <c r="J21" s="12" t="s">
        <v>351</v>
      </c>
      <c r="K21" s="12" t="s">
        <v>352</v>
      </c>
      <c r="L21" s="12" t="s">
        <v>353</v>
      </c>
    </row>
    <row r="22" spans="1:14">
      <c r="A22">
        <v>4</v>
      </c>
      <c r="B22">
        <v>83</v>
      </c>
      <c r="C22" s="12" t="s">
        <v>354</v>
      </c>
      <c r="D22" s="12" t="s">
        <v>104</v>
      </c>
      <c r="E22" s="12" t="s">
        <v>355</v>
      </c>
      <c r="F22" s="12" t="s">
        <v>115</v>
      </c>
      <c r="G22" s="12" t="s">
        <v>356</v>
      </c>
      <c r="H22" s="12" t="s">
        <v>357</v>
      </c>
      <c r="I22" s="12" t="s">
        <v>358</v>
      </c>
      <c r="J22" s="12" t="s">
        <v>359</v>
      </c>
      <c r="K22" s="12" t="s">
        <v>360</v>
      </c>
      <c r="L22" s="12" t="s">
        <v>361</v>
      </c>
    </row>
    <row r="23" spans="1:14">
      <c r="A23">
        <v>5</v>
      </c>
      <c r="B23">
        <v>80</v>
      </c>
      <c r="C23" s="12" t="s">
        <v>362</v>
      </c>
      <c r="D23" s="12" t="s">
        <v>104</v>
      </c>
      <c r="E23" s="12" t="s">
        <v>363</v>
      </c>
      <c r="F23" s="12" t="s">
        <v>119</v>
      </c>
      <c r="G23" s="12" t="s">
        <v>364</v>
      </c>
      <c r="H23" s="12" t="s">
        <v>365</v>
      </c>
      <c r="I23" s="12" t="s">
        <v>366</v>
      </c>
      <c r="J23" s="12" t="s">
        <v>367</v>
      </c>
      <c r="K23" s="12" t="s">
        <v>368</v>
      </c>
      <c r="L23" s="12" t="s">
        <v>369</v>
      </c>
    </row>
    <row r="24" spans="1:14">
      <c r="A24">
        <v>6</v>
      </c>
      <c r="B24">
        <v>79</v>
      </c>
      <c r="C24" s="12" t="s">
        <v>370</v>
      </c>
      <c r="D24" s="12" t="s">
        <v>104</v>
      </c>
      <c r="E24" s="12" t="s">
        <v>371</v>
      </c>
      <c r="F24" s="12" t="s">
        <v>122</v>
      </c>
      <c r="G24" s="12" t="s">
        <v>372</v>
      </c>
      <c r="H24" s="12" t="s">
        <v>373</v>
      </c>
      <c r="I24" s="12" t="s">
        <v>374</v>
      </c>
      <c r="J24" s="12" t="s">
        <v>375</v>
      </c>
      <c r="K24" s="12" t="s">
        <v>376</v>
      </c>
      <c r="L24" s="12" t="s">
        <v>377</v>
      </c>
    </row>
    <row r="25" spans="1:14">
      <c r="A25" t="s">
        <v>378</v>
      </c>
    </row>
    <row r="26" spans="1:14">
      <c r="A26">
        <v>1</v>
      </c>
      <c r="B26">
        <v>29</v>
      </c>
      <c r="C26" s="12" t="s">
        <v>79</v>
      </c>
      <c r="D26" s="12" t="s">
        <v>62</v>
      </c>
      <c r="E26" s="12" t="s">
        <v>379</v>
      </c>
      <c r="F26" s="12" t="s">
        <v>107</v>
      </c>
      <c r="G26" s="12" t="s">
        <v>380</v>
      </c>
      <c r="H26" s="12" t="s">
        <v>381</v>
      </c>
      <c r="I26" s="12" t="s">
        <v>382</v>
      </c>
      <c r="J26" s="12" t="s">
        <v>383</v>
      </c>
      <c r="K26" s="12" t="s">
        <v>384</v>
      </c>
      <c r="L26" s="12" t="s">
        <v>385</v>
      </c>
    </row>
    <row r="27" spans="1:14">
      <c r="A27">
        <v>2</v>
      </c>
      <c r="B27">
        <v>85</v>
      </c>
      <c r="C27" s="12" t="s">
        <v>386</v>
      </c>
      <c r="D27" s="12" t="s">
        <v>104</v>
      </c>
      <c r="E27" s="12" t="s">
        <v>387</v>
      </c>
      <c r="F27" s="12" t="s">
        <v>110</v>
      </c>
      <c r="G27" s="12" t="s">
        <v>388</v>
      </c>
      <c r="H27" s="12" t="s">
        <v>389</v>
      </c>
      <c r="I27" s="12" t="s">
        <v>390</v>
      </c>
      <c r="J27" s="12" t="s">
        <v>391</v>
      </c>
      <c r="K27" s="12" t="s">
        <v>392</v>
      </c>
      <c r="L27" s="12" t="s">
        <v>393</v>
      </c>
    </row>
    <row r="28" spans="1:14">
      <c r="A28">
        <v>3</v>
      </c>
      <c r="B28">
        <v>74</v>
      </c>
      <c r="C28" s="12" t="s">
        <v>394</v>
      </c>
      <c r="D28" s="12" t="s">
        <v>104</v>
      </c>
      <c r="E28" s="12" t="s">
        <v>395</v>
      </c>
      <c r="F28" s="12" t="s">
        <v>112</v>
      </c>
      <c r="G28" s="12" t="s">
        <v>341</v>
      </c>
      <c r="H28" s="12" t="s">
        <v>396</v>
      </c>
      <c r="I28" s="12" t="s">
        <v>397</v>
      </c>
      <c r="J28" s="12" t="s">
        <v>398</v>
      </c>
      <c r="K28" s="12" t="s">
        <v>399</v>
      </c>
      <c r="L28" s="12" t="s">
        <v>400</v>
      </c>
    </row>
    <row r="29" spans="1:14">
      <c r="A29">
        <v>4</v>
      </c>
      <c r="B29">
        <v>31</v>
      </c>
      <c r="C29" s="12" t="s">
        <v>80</v>
      </c>
      <c r="D29" s="12" t="s">
        <v>90</v>
      </c>
      <c r="E29" s="12" t="s">
        <v>401</v>
      </c>
      <c r="F29" s="12" t="s">
        <v>115</v>
      </c>
      <c r="G29" s="12" t="s">
        <v>402</v>
      </c>
      <c r="H29" s="12" t="s">
        <v>403</v>
      </c>
      <c r="I29" s="12" t="s">
        <v>404</v>
      </c>
      <c r="J29" s="12" t="s">
        <v>405</v>
      </c>
      <c r="K29" s="12" t="s">
        <v>406</v>
      </c>
      <c r="L29" s="12" t="s">
        <v>407</v>
      </c>
    </row>
    <row r="30" spans="1:14">
      <c r="A30">
        <v>5</v>
      </c>
      <c r="B30">
        <v>71</v>
      </c>
      <c r="C30" s="12" t="s">
        <v>408</v>
      </c>
      <c r="D30" s="12" t="s">
        <v>319</v>
      </c>
      <c r="E30" s="12" t="s">
        <v>409</v>
      </c>
      <c r="F30" s="12" t="s">
        <v>119</v>
      </c>
      <c r="G30" s="12" t="s">
        <v>410</v>
      </c>
      <c r="H30" s="12" t="s">
        <v>411</v>
      </c>
      <c r="I30" s="12" t="s">
        <v>412</v>
      </c>
      <c r="J30" s="12" t="s">
        <v>413</v>
      </c>
      <c r="K30" s="12" t="s">
        <v>414</v>
      </c>
      <c r="L30" s="12" t="s">
        <v>415</v>
      </c>
    </row>
    <row r="31" spans="1:14">
      <c r="A31">
        <v>6</v>
      </c>
      <c r="B31">
        <v>55</v>
      </c>
      <c r="C31" s="12" t="s">
        <v>164</v>
      </c>
      <c r="D31" s="12" t="s">
        <v>104</v>
      </c>
      <c r="E31" s="12" t="s">
        <v>416</v>
      </c>
      <c r="F31" s="12" t="s">
        <v>122</v>
      </c>
      <c r="G31" s="12" t="s">
        <v>417</v>
      </c>
      <c r="H31" s="12" t="s">
        <v>418</v>
      </c>
      <c r="I31" s="12" t="s">
        <v>419</v>
      </c>
      <c r="J31" s="12" t="s">
        <v>420</v>
      </c>
      <c r="K31" s="12" t="s">
        <v>421</v>
      </c>
      <c r="L31" s="12" t="s">
        <v>422</v>
      </c>
    </row>
    <row r="32" spans="1:14">
      <c r="A32">
        <v>7</v>
      </c>
      <c r="B32">
        <v>39</v>
      </c>
      <c r="C32" s="12" t="s">
        <v>83</v>
      </c>
      <c r="D32" s="12" t="s">
        <v>92</v>
      </c>
      <c r="E32" s="12" t="s">
        <v>423</v>
      </c>
      <c r="F32" s="12" t="s">
        <v>125</v>
      </c>
      <c r="G32" s="12" t="s">
        <v>424</v>
      </c>
      <c r="H32" s="12" t="s">
        <v>425</v>
      </c>
      <c r="I32" s="12" t="s">
        <v>426</v>
      </c>
      <c r="J32" s="12" t="s">
        <v>427</v>
      </c>
      <c r="K32" s="12" t="s">
        <v>428</v>
      </c>
      <c r="L32" s="12" t="s">
        <v>429</v>
      </c>
    </row>
    <row r="33" spans="1:12">
      <c r="A33">
        <v>8</v>
      </c>
      <c r="B33">
        <v>67</v>
      </c>
      <c r="C33" s="12" t="s">
        <v>430</v>
      </c>
      <c r="D33" s="12" t="s">
        <v>279</v>
      </c>
      <c r="E33" s="12" t="s">
        <v>431</v>
      </c>
      <c r="F33" s="12" t="s">
        <v>128</v>
      </c>
      <c r="G33" s="12" t="s">
        <v>432</v>
      </c>
      <c r="H33" s="12" t="s">
        <v>433</v>
      </c>
      <c r="I33" s="12" t="s">
        <v>434</v>
      </c>
      <c r="J33" s="12" t="s">
        <v>435</v>
      </c>
      <c r="K33" s="12" t="s">
        <v>436</v>
      </c>
      <c r="L33" s="12" t="s">
        <v>437</v>
      </c>
    </row>
    <row r="34" spans="1:12">
      <c r="A34">
        <v>9</v>
      </c>
      <c r="B34">
        <v>57</v>
      </c>
      <c r="C34" s="12" t="s">
        <v>180</v>
      </c>
      <c r="D34" s="12" t="s">
        <v>104</v>
      </c>
      <c r="E34" s="12" t="s">
        <v>438</v>
      </c>
      <c r="F34" s="12" t="s">
        <v>173</v>
      </c>
      <c r="G34" s="12" t="s">
        <v>439</v>
      </c>
      <c r="H34" s="12" t="s">
        <v>440</v>
      </c>
      <c r="I34" s="12" t="s">
        <v>441</v>
      </c>
      <c r="J34" s="12" t="s">
        <v>442</v>
      </c>
      <c r="K34" s="12" t="s">
        <v>443</v>
      </c>
      <c r="L34" s="12" t="s">
        <v>444</v>
      </c>
    </row>
    <row r="35" spans="1:12">
      <c r="A35" t="s">
        <v>445</v>
      </c>
    </row>
    <row r="36" spans="1:12">
      <c r="A36">
        <v>1</v>
      </c>
      <c r="B36">
        <v>27</v>
      </c>
      <c r="C36" s="12" t="s">
        <v>59</v>
      </c>
      <c r="D36" s="12" t="s">
        <v>62</v>
      </c>
      <c r="E36" s="12" t="s">
        <v>446</v>
      </c>
      <c r="F36" s="12" t="s">
        <v>107</v>
      </c>
      <c r="G36" s="12" t="s">
        <v>402</v>
      </c>
      <c r="H36" s="12" t="s">
        <v>447</v>
      </c>
      <c r="I36" s="12" t="s">
        <v>448</v>
      </c>
      <c r="J36" s="12" t="s">
        <v>449</v>
      </c>
      <c r="K36" s="12" t="s">
        <v>104</v>
      </c>
      <c r="L36" s="12" t="s">
        <v>104</v>
      </c>
    </row>
    <row r="37" spans="1:12">
      <c r="A37">
        <v>2</v>
      </c>
      <c r="B37">
        <v>38</v>
      </c>
      <c r="C37" s="12" t="s">
        <v>60</v>
      </c>
      <c r="D37" s="12" t="s">
        <v>33</v>
      </c>
      <c r="E37" s="12" t="s">
        <v>450</v>
      </c>
      <c r="F37" s="12" t="s">
        <v>110</v>
      </c>
      <c r="G37" s="12" t="s">
        <v>451</v>
      </c>
      <c r="H37" s="12" t="s">
        <v>452</v>
      </c>
      <c r="I37" s="12" t="s">
        <v>453</v>
      </c>
      <c r="J37" s="12" t="s">
        <v>454</v>
      </c>
      <c r="K37" s="12" t="s">
        <v>104</v>
      </c>
      <c r="L37" s="12" t="s">
        <v>104</v>
      </c>
    </row>
    <row r="38" spans="1:12">
      <c r="A38">
        <v>3</v>
      </c>
      <c r="B38">
        <v>61</v>
      </c>
      <c r="C38" s="12" t="s">
        <v>278</v>
      </c>
      <c r="D38" s="12" t="s">
        <v>279</v>
      </c>
      <c r="E38" s="12" t="s">
        <v>455</v>
      </c>
      <c r="F38" s="12" t="s">
        <v>112</v>
      </c>
      <c r="G38" s="12" t="s">
        <v>456</v>
      </c>
      <c r="H38" s="12" t="s">
        <v>457</v>
      </c>
      <c r="I38" s="12" t="s">
        <v>458</v>
      </c>
      <c r="J38" s="12" t="s">
        <v>459</v>
      </c>
      <c r="K38" s="12" t="s">
        <v>104</v>
      </c>
      <c r="L38" s="12" t="s">
        <v>104</v>
      </c>
    </row>
    <row r="39" spans="1:12">
      <c r="A39">
        <v>4</v>
      </c>
      <c r="B39">
        <v>26</v>
      </c>
      <c r="C39" s="12" t="s">
        <v>58</v>
      </c>
      <c r="D39" s="12" t="s">
        <v>53</v>
      </c>
      <c r="E39" s="12" t="s">
        <v>460</v>
      </c>
      <c r="F39" s="12" t="s">
        <v>115</v>
      </c>
      <c r="G39" s="12" t="s">
        <v>461</v>
      </c>
      <c r="H39" s="12" t="s">
        <v>462</v>
      </c>
      <c r="I39" s="12" t="s">
        <v>463</v>
      </c>
      <c r="J39" s="12" t="s">
        <v>464</v>
      </c>
      <c r="K39" s="12" t="s">
        <v>104</v>
      </c>
      <c r="L39" s="12" t="s">
        <v>104</v>
      </c>
    </row>
    <row r="40" spans="1:12">
      <c r="A40" t="s">
        <v>465</v>
      </c>
    </row>
    <row r="41" spans="1:12">
      <c r="A41">
        <v>1</v>
      </c>
      <c r="B41">
        <v>64</v>
      </c>
      <c r="C41" s="12" t="s">
        <v>274</v>
      </c>
      <c r="D41" s="12" t="s">
        <v>104</v>
      </c>
      <c r="E41" s="12" t="s">
        <v>466</v>
      </c>
      <c r="F41" s="12" t="s">
        <v>107</v>
      </c>
      <c r="G41" s="12" t="s">
        <v>467</v>
      </c>
      <c r="H41" s="12" t="s">
        <v>468</v>
      </c>
      <c r="I41" s="12" t="s">
        <v>469</v>
      </c>
      <c r="J41" s="12" t="s">
        <v>470</v>
      </c>
      <c r="K41" s="12" t="s">
        <v>104</v>
      </c>
      <c r="L41" s="12" t="s">
        <v>104</v>
      </c>
    </row>
    <row r="42" spans="1:12">
      <c r="A42">
        <v>2</v>
      </c>
      <c r="B42">
        <v>28</v>
      </c>
      <c r="C42" s="12" t="s">
        <v>51</v>
      </c>
      <c r="D42" s="12" t="s">
        <v>53</v>
      </c>
      <c r="E42" s="12" t="s">
        <v>471</v>
      </c>
      <c r="F42" s="12" t="s">
        <v>110</v>
      </c>
      <c r="G42" s="12" t="s">
        <v>472</v>
      </c>
      <c r="H42" s="12" t="s">
        <v>473</v>
      </c>
      <c r="I42" s="12" t="s">
        <v>474</v>
      </c>
      <c r="J42" s="12" t="s">
        <v>475</v>
      </c>
      <c r="K42" s="12" t="s">
        <v>104</v>
      </c>
      <c r="L42" s="12" t="s">
        <v>104</v>
      </c>
    </row>
    <row r="43" spans="1:12">
      <c r="A43">
        <v>3</v>
      </c>
      <c r="B43">
        <v>15</v>
      </c>
      <c r="C43" s="12" t="s">
        <v>196</v>
      </c>
      <c r="D43" s="12" t="s">
        <v>197</v>
      </c>
      <c r="E43" s="12" t="s">
        <v>476</v>
      </c>
      <c r="F43" s="12" t="s">
        <v>112</v>
      </c>
      <c r="G43" s="12" t="s">
        <v>477</v>
      </c>
      <c r="H43" s="12" t="s">
        <v>478</v>
      </c>
      <c r="I43" s="12" t="s">
        <v>479</v>
      </c>
      <c r="J43" s="12" t="s">
        <v>480</v>
      </c>
      <c r="K43" s="12" t="s">
        <v>104</v>
      </c>
      <c r="L43" s="12" t="s">
        <v>104</v>
      </c>
    </row>
    <row r="44" spans="1:12">
      <c r="A44">
        <v>4</v>
      </c>
      <c r="B44">
        <v>46</v>
      </c>
      <c r="C44" s="12" t="s">
        <v>205</v>
      </c>
      <c r="D44" s="12" t="s">
        <v>104</v>
      </c>
      <c r="E44" s="12" t="s">
        <v>481</v>
      </c>
      <c r="F44" s="12" t="s">
        <v>115</v>
      </c>
      <c r="G44" s="12" t="s">
        <v>482</v>
      </c>
      <c r="H44" s="12" t="s">
        <v>483</v>
      </c>
      <c r="I44" s="12" t="s">
        <v>484</v>
      </c>
      <c r="J44" s="12" t="s">
        <v>485</v>
      </c>
      <c r="K44" s="12" t="s">
        <v>104</v>
      </c>
      <c r="L44" s="12" t="s">
        <v>104</v>
      </c>
    </row>
    <row r="45" spans="1:12">
      <c r="A45">
        <v>5</v>
      </c>
      <c r="B45">
        <v>84</v>
      </c>
      <c r="C45" s="12" t="s">
        <v>486</v>
      </c>
      <c r="D45" s="12" t="s">
        <v>104</v>
      </c>
      <c r="E45" s="12" t="s">
        <v>487</v>
      </c>
      <c r="F45" s="12" t="s">
        <v>119</v>
      </c>
      <c r="G45" s="12" t="s">
        <v>488</v>
      </c>
      <c r="H45" s="12" t="s">
        <v>489</v>
      </c>
      <c r="I45" s="12" t="s">
        <v>490</v>
      </c>
      <c r="J45" s="12" t="s">
        <v>491</v>
      </c>
      <c r="K45" s="12" t="s">
        <v>104</v>
      </c>
      <c r="L45" s="12" t="s">
        <v>104</v>
      </c>
    </row>
    <row r="46" spans="1:12">
      <c r="A46">
        <v>6</v>
      </c>
      <c r="B46">
        <v>81</v>
      </c>
      <c r="C46" s="12" t="s">
        <v>492</v>
      </c>
      <c r="D46" s="12" t="s">
        <v>104</v>
      </c>
      <c r="E46" s="12" t="s">
        <v>493</v>
      </c>
      <c r="F46" s="12" t="s">
        <v>122</v>
      </c>
      <c r="G46" s="12" t="s">
        <v>494</v>
      </c>
      <c r="H46" s="12" t="s">
        <v>495</v>
      </c>
      <c r="I46" s="12" t="s">
        <v>496</v>
      </c>
      <c r="J46" s="12" t="s">
        <v>497</v>
      </c>
      <c r="K46" s="12" t="s">
        <v>104</v>
      </c>
      <c r="L46" s="12" t="s">
        <v>104</v>
      </c>
    </row>
    <row r="47" spans="1:12">
      <c r="A47" t="s">
        <v>498</v>
      </c>
    </row>
    <row r="48" spans="1:12">
      <c r="A48">
        <v>1</v>
      </c>
      <c r="B48">
        <v>66</v>
      </c>
      <c r="C48" s="12" t="s">
        <v>268</v>
      </c>
      <c r="D48" s="12" t="s">
        <v>197</v>
      </c>
      <c r="E48" s="12" t="s">
        <v>499</v>
      </c>
      <c r="F48" s="12" t="s">
        <v>107</v>
      </c>
      <c r="G48" s="12" t="s">
        <v>500</v>
      </c>
      <c r="H48" s="12" t="s">
        <v>501</v>
      </c>
      <c r="I48" s="12" t="s">
        <v>502</v>
      </c>
      <c r="J48" s="12" t="s">
        <v>104</v>
      </c>
      <c r="K48" s="12" t="s">
        <v>104</v>
      </c>
      <c r="L48" s="12" t="s">
        <v>104</v>
      </c>
    </row>
    <row r="49" spans="1:12">
      <c r="A49">
        <v>2</v>
      </c>
      <c r="B49">
        <v>69</v>
      </c>
      <c r="C49" s="12" t="s">
        <v>503</v>
      </c>
      <c r="D49" s="12" t="s">
        <v>24</v>
      </c>
      <c r="E49" s="12" t="s">
        <v>504</v>
      </c>
      <c r="F49" s="12" t="s">
        <v>110</v>
      </c>
      <c r="G49" s="12" t="s">
        <v>505</v>
      </c>
      <c r="H49" s="12" t="s">
        <v>506</v>
      </c>
      <c r="I49" s="12" t="s">
        <v>507</v>
      </c>
      <c r="J49" s="12" t="s">
        <v>104</v>
      </c>
      <c r="K49" s="12" t="s">
        <v>104</v>
      </c>
      <c r="L49" s="12" t="s">
        <v>104</v>
      </c>
    </row>
    <row r="50" spans="1:12">
      <c r="A50" t="s">
        <v>508</v>
      </c>
    </row>
    <row r="51" spans="1:12">
      <c r="A51">
        <v>1</v>
      </c>
      <c r="B51">
        <v>19</v>
      </c>
      <c r="C51" s="12" t="s">
        <v>44</v>
      </c>
      <c r="D51" s="12" t="s">
        <v>24</v>
      </c>
      <c r="E51" s="12" t="s">
        <v>509</v>
      </c>
      <c r="F51" s="12" t="s">
        <v>107</v>
      </c>
      <c r="G51" s="12" t="s">
        <v>510</v>
      </c>
      <c r="H51" s="12" t="s">
        <v>511</v>
      </c>
      <c r="I51" s="12" t="s">
        <v>512</v>
      </c>
      <c r="J51" s="12" t="s">
        <v>513</v>
      </c>
      <c r="K51" s="12" t="s">
        <v>104</v>
      </c>
      <c r="L51" s="12" t="s">
        <v>104</v>
      </c>
    </row>
    <row r="52" spans="1:12">
      <c r="A52">
        <v>2</v>
      </c>
      <c r="B52">
        <v>7</v>
      </c>
      <c r="C52" s="12" t="s">
        <v>42</v>
      </c>
      <c r="D52" s="12" t="s">
        <v>24</v>
      </c>
      <c r="E52" s="12" t="s">
        <v>514</v>
      </c>
      <c r="F52" s="12" t="s">
        <v>110</v>
      </c>
      <c r="G52" s="12" t="s">
        <v>515</v>
      </c>
      <c r="H52" s="12" t="s">
        <v>516</v>
      </c>
      <c r="I52" s="12" t="s">
        <v>517</v>
      </c>
      <c r="J52" s="12" t="s">
        <v>518</v>
      </c>
      <c r="K52" s="12" t="s">
        <v>104</v>
      </c>
      <c r="L52" s="12" t="s">
        <v>104</v>
      </c>
    </row>
    <row r="53" spans="1:12">
      <c r="A53">
        <v>3</v>
      </c>
      <c r="B53">
        <v>6</v>
      </c>
      <c r="C53" s="12" t="s">
        <v>41</v>
      </c>
      <c r="D53" s="12" t="s">
        <v>24</v>
      </c>
      <c r="E53" s="12" t="s">
        <v>519</v>
      </c>
      <c r="F53" s="12" t="s">
        <v>112</v>
      </c>
      <c r="G53" s="12" t="s">
        <v>520</v>
      </c>
      <c r="H53" s="12" t="s">
        <v>521</v>
      </c>
      <c r="I53" s="12" t="s">
        <v>522</v>
      </c>
      <c r="J53" s="12" t="s">
        <v>523</v>
      </c>
      <c r="K53" s="12" t="s">
        <v>104</v>
      </c>
      <c r="L53" s="12" t="s">
        <v>104</v>
      </c>
    </row>
    <row r="54" spans="1:12">
      <c r="A54" t="s">
        <v>524</v>
      </c>
    </row>
    <row r="55" spans="1:12">
      <c r="A55">
        <v>1</v>
      </c>
      <c r="B55">
        <v>5</v>
      </c>
      <c r="C55" s="12" t="s">
        <v>65</v>
      </c>
      <c r="D55" s="12" t="s">
        <v>62</v>
      </c>
      <c r="E55" s="12" t="s">
        <v>525</v>
      </c>
      <c r="F55" s="12" t="s">
        <v>107</v>
      </c>
      <c r="G55" s="12" t="s">
        <v>526</v>
      </c>
      <c r="H55" s="12" t="s">
        <v>527</v>
      </c>
      <c r="I55" s="12" t="s">
        <v>528</v>
      </c>
      <c r="J55" s="12" t="s">
        <v>529</v>
      </c>
      <c r="K55" s="12" t="s">
        <v>530</v>
      </c>
      <c r="L55" s="12" t="s">
        <v>531</v>
      </c>
    </row>
    <row r="56" spans="1:12">
      <c r="A56">
        <v>2</v>
      </c>
      <c r="B56">
        <v>21</v>
      </c>
      <c r="C56" s="12" t="s">
        <v>67</v>
      </c>
      <c r="D56" s="12" t="s">
        <v>24</v>
      </c>
      <c r="E56" s="12" t="s">
        <v>532</v>
      </c>
      <c r="F56" s="12" t="s">
        <v>110</v>
      </c>
      <c r="G56" s="12" t="s">
        <v>533</v>
      </c>
      <c r="H56" s="12" t="s">
        <v>534</v>
      </c>
      <c r="I56" s="12" t="s">
        <v>535</v>
      </c>
      <c r="J56" s="12" t="s">
        <v>536</v>
      </c>
      <c r="K56" s="12" t="s">
        <v>537</v>
      </c>
      <c r="L56" s="12" t="s">
        <v>538</v>
      </c>
    </row>
    <row r="57" spans="1:12">
      <c r="A57">
        <v>3</v>
      </c>
      <c r="B57">
        <v>20</v>
      </c>
      <c r="C57" s="12" t="s">
        <v>66</v>
      </c>
      <c r="D57" s="12" t="s">
        <v>24</v>
      </c>
      <c r="E57" s="12" t="s">
        <v>539</v>
      </c>
      <c r="F57" s="12" t="s">
        <v>112</v>
      </c>
      <c r="G57" s="12" t="s">
        <v>540</v>
      </c>
      <c r="H57" s="12" t="s">
        <v>541</v>
      </c>
      <c r="I57" s="12" t="s">
        <v>542</v>
      </c>
      <c r="J57" s="12" t="s">
        <v>543</v>
      </c>
      <c r="K57" s="12" t="s">
        <v>544</v>
      </c>
      <c r="L57" s="12" t="s">
        <v>545</v>
      </c>
    </row>
    <row r="58" spans="1:12">
      <c r="A58">
        <v>4</v>
      </c>
      <c r="B58">
        <v>86</v>
      </c>
      <c r="C58" s="12" t="s">
        <v>546</v>
      </c>
      <c r="D58" s="12" t="s">
        <v>104</v>
      </c>
      <c r="E58" s="12" t="s">
        <v>547</v>
      </c>
      <c r="F58" s="12" t="s">
        <v>115</v>
      </c>
      <c r="G58" s="12" t="s">
        <v>548</v>
      </c>
      <c r="H58" s="12" t="s">
        <v>549</v>
      </c>
      <c r="I58" s="12" t="s">
        <v>550</v>
      </c>
      <c r="J58" s="12" t="s">
        <v>551</v>
      </c>
      <c r="K58" s="12" t="s">
        <v>552</v>
      </c>
      <c r="L58" s="12" t="s">
        <v>553</v>
      </c>
    </row>
    <row r="59" spans="1:12">
      <c r="A59" t="s">
        <v>554</v>
      </c>
    </row>
    <row r="60" spans="1:12">
      <c r="A60">
        <v>1</v>
      </c>
      <c r="B60">
        <v>8</v>
      </c>
      <c r="C60" s="12" t="s">
        <v>20</v>
      </c>
      <c r="D60" s="12" t="s">
        <v>24</v>
      </c>
      <c r="E60" s="12" t="s">
        <v>555</v>
      </c>
      <c r="F60" s="12" t="s">
        <v>107</v>
      </c>
      <c r="G60" s="12" t="s">
        <v>556</v>
      </c>
      <c r="H60" s="12" t="s">
        <v>557</v>
      </c>
      <c r="I60" s="12" t="s">
        <v>558</v>
      </c>
      <c r="J60" s="12" t="s">
        <v>104</v>
      </c>
      <c r="K60" s="12" t="s">
        <v>104</v>
      </c>
      <c r="L60" s="12" t="s">
        <v>104</v>
      </c>
    </row>
    <row r="61" spans="1:12">
      <c r="A61">
        <v>2</v>
      </c>
      <c r="B61">
        <v>9</v>
      </c>
      <c r="C61" s="12" t="s">
        <v>19</v>
      </c>
      <c r="D61" s="12" t="s">
        <v>16</v>
      </c>
      <c r="E61" s="12" t="s">
        <v>559</v>
      </c>
      <c r="F61" s="12" t="s">
        <v>110</v>
      </c>
      <c r="G61" s="12" t="s">
        <v>560</v>
      </c>
      <c r="H61" s="12" t="s">
        <v>561</v>
      </c>
      <c r="I61" s="12" t="s">
        <v>562</v>
      </c>
      <c r="J61" s="12" t="s">
        <v>104</v>
      </c>
      <c r="K61" s="12" t="s">
        <v>104</v>
      </c>
      <c r="L61" s="12" t="s">
        <v>104</v>
      </c>
    </row>
    <row r="62" spans="1:12">
      <c r="A62">
        <v>3</v>
      </c>
      <c r="B62">
        <v>77</v>
      </c>
      <c r="C62" s="12" t="s">
        <v>563</v>
      </c>
      <c r="D62" s="12" t="s">
        <v>564</v>
      </c>
      <c r="E62" s="12" t="s">
        <v>565</v>
      </c>
      <c r="F62" s="12" t="s">
        <v>112</v>
      </c>
      <c r="G62" s="12" t="s">
        <v>566</v>
      </c>
      <c r="H62" s="12" t="s">
        <v>567</v>
      </c>
      <c r="I62" s="12" t="s">
        <v>568</v>
      </c>
      <c r="J62" s="12" t="s">
        <v>104</v>
      </c>
      <c r="K62" s="12" t="s">
        <v>104</v>
      </c>
      <c r="L62" s="12" t="s">
        <v>104</v>
      </c>
    </row>
    <row r="63" spans="1:12">
      <c r="A63">
        <v>4</v>
      </c>
      <c r="B63">
        <v>17</v>
      </c>
      <c r="C63" s="12" t="s">
        <v>23</v>
      </c>
      <c r="D63" s="12" t="s">
        <v>16</v>
      </c>
      <c r="E63" s="12" t="s">
        <v>569</v>
      </c>
      <c r="F63" s="12" t="s">
        <v>115</v>
      </c>
      <c r="G63" s="12" t="s">
        <v>570</v>
      </c>
      <c r="H63" s="12" t="s">
        <v>571</v>
      </c>
      <c r="I63" s="12" t="s">
        <v>572</v>
      </c>
      <c r="J63" s="12" t="s">
        <v>104</v>
      </c>
      <c r="K63" s="12" t="s">
        <v>104</v>
      </c>
      <c r="L63" s="12" t="s">
        <v>104</v>
      </c>
    </row>
    <row r="64" spans="1:12">
      <c r="A64" t="s">
        <v>573</v>
      </c>
    </row>
    <row r="65" spans="1:12">
      <c r="A65">
        <v>1</v>
      </c>
      <c r="B65">
        <v>34</v>
      </c>
      <c r="C65" s="12" t="s">
        <v>31</v>
      </c>
      <c r="D65" s="12" t="s">
        <v>33</v>
      </c>
      <c r="E65" s="12" t="s">
        <v>574</v>
      </c>
      <c r="F65" s="12" t="s">
        <v>107</v>
      </c>
      <c r="G65" s="12" t="s">
        <v>575</v>
      </c>
      <c r="H65" s="12" t="s">
        <v>576</v>
      </c>
      <c r="I65" s="12" t="s">
        <v>577</v>
      </c>
      <c r="J65" s="12" t="s">
        <v>104</v>
      </c>
      <c r="K65" s="12" t="s">
        <v>104</v>
      </c>
      <c r="L65" s="12" t="s">
        <v>104</v>
      </c>
    </row>
    <row r="66" spans="1:12">
      <c r="A66">
        <v>2</v>
      </c>
      <c r="B66">
        <v>18</v>
      </c>
      <c r="C66" s="12" t="s">
        <v>30</v>
      </c>
      <c r="D66" s="12" t="s">
        <v>24</v>
      </c>
      <c r="E66" s="12" t="s">
        <v>578</v>
      </c>
      <c r="F66" s="12" t="s">
        <v>110</v>
      </c>
      <c r="G66" s="12" t="s">
        <v>579</v>
      </c>
      <c r="H66" s="12" t="s">
        <v>580</v>
      </c>
      <c r="I66" s="12" t="s">
        <v>581</v>
      </c>
      <c r="J66" s="12" t="s">
        <v>104</v>
      </c>
      <c r="K66" s="12" t="s">
        <v>104</v>
      </c>
      <c r="L66" s="12" t="s">
        <v>104</v>
      </c>
    </row>
    <row r="67" spans="1:12">
      <c r="A67">
        <v>3</v>
      </c>
      <c r="B67">
        <v>16</v>
      </c>
      <c r="C67" s="12" t="s">
        <v>27</v>
      </c>
      <c r="D67" s="12" t="s">
        <v>32</v>
      </c>
      <c r="E67" s="12" t="s">
        <v>582</v>
      </c>
      <c r="F67" s="12" t="s">
        <v>112</v>
      </c>
      <c r="G67" s="12" t="s">
        <v>583</v>
      </c>
      <c r="H67" s="12" t="s">
        <v>584</v>
      </c>
      <c r="I67" s="12" t="s">
        <v>585</v>
      </c>
      <c r="J67" s="12" t="s">
        <v>104</v>
      </c>
      <c r="K67" s="12" t="s">
        <v>104</v>
      </c>
      <c r="L67" s="12" t="s">
        <v>104</v>
      </c>
    </row>
    <row r="68" spans="1:12">
      <c r="A68">
        <v>4</v>
      </c>
      <c r="B68">
        <v>23</v>
      </c>
      <c r="C68" s="12" t="s">
        <v>28</v>
      </c>
      <c r="D68" s="12" t="s">
        <v>32</v>
      </c>
      <c r="E68" s="12" t="s">
        <v>586</v>
      </c>
      <c r="F68" s="12" t="s">
        <v>115</v>
      </c>
      <c r="G68" s="12" t="s">
        <v>587</v>
      </c>
      <c r="H68" s="12" t="s">
        <v>588</v>
      </c>
      <c r="I68" s="12" t="s">
        <v>589</v>
      </c>
      <c r="J68" s="12" t="s">
        <v>104</v>
      </c>
      <c r="K68" s="12" t="s">
        <v>104</v>
      </c>
      <c r="L68" s="12" t="s">
        <v>104</v>
      </c>
    </row>
    <row r="69" spans="1:12">
      <c r="A69">
        <v>5</v>
      </c>
      <c r="B69">
        <v>68</v>
      </c>
      <c r="C69" s="12" t="s">
        <v>590</v>
      </c>
      <c r="D69" s="12" t="s">
        <v>591</v>
      </c>
      <c r="E69" s="12" t="s">
        <v>565</v>
      </c>
      <c r="F69" s="12" t="s">
        <v>119</v>
      </c>
      <c r="G69" s="12" t="s">
        <v>566</v>
      </c>
      <c r="H69" s="12" t="s">
        <v>592</v>
      </c>
      <c r="I69" s="12" t="s">
        <v>593</v>
      </c>
      <c r="J69" s="12" t="s">
        <v>104</v>
      </c>
      <c r="K69" s="12" t="s">
        <v>104</v>
      </c>
      <c r="L69" s="12" t="s">
        <v>104</v>
      </c>
    </row>
    <row r="78" spans="1:12">
      <c r="C78" t="s">
        <v>615</v>
      </c>
      <c r="D78" t="s">
        <v>615</v>
      </c>
      <c r="E78" t="s">
        <v>615</v>
      </c>
      <c r="F78" t="s">
        <v>615</v>
      </c>
      <c r="G78" t="s">
        <v>615</v>
      </c>
      <c r="H78" t="s">
        <v>615</v>
      </c>
    </row>
    <row r="79" spans="1:12">
      <c r="C79">
        <v>1</v>
      </c>
      <c r="D79">
        <v>45</v>
      </c>
      <c r="E79" s="12" t="s">
        <v>150</v>
      </c>
      <c r="F79" s="12" t="s">
        <v>104</v>
      </c>
      <c r="G79" s="12" t="s">
        <v>332</v>
      </c>
      <c r="H79" s="12" t="s">
        <v>107</v>
      </c>
    </row>
    <row r="80" spans="1:12">
      <c r="C80">
        <v>2</v>
      </c>
      <c r="D80">
        <v>29</v>
      </c>
      <c r="E80" s="12" t="s">
        <v>79</v>
      </c>
      <c r="F80" s="12" t="s">
        <v>62</v>
      </c>
      <c r="G80" s="12" t="s">
        <v>379</v>
      </c>
      <c r="H80" s="12">
        <v>27</v>
      </c>
    </row>
    <row r="81" spans="3:8">
      <c r="C81">
        <v>3</v>
      </c>
      <c r="D81">
        <v>85</v>
      </c>
      <c r="E81" s="12" t="s">
        <v>386</v>
      </c>
      <c r="F81" s="12" t="s">
        <v>104</v>
      </c>
      <c r="G81" s="12" t="s">
        <v>387</v>
      </c>
      <c r="H81" s="12">
        <v>25</v>
      </c>
    </row>
    <row r="82" spans="3:8">
      <c r="C82">
        <v>4</v>
      </c>
      <c r="D82">
        <v>74</v>
      </c>
      <c r="E82" s="12" t="s">
        <v>394</v>
      </c>
      <c r="F82" s="12" t="s">
        <v>104</v>
      </c>
      <c r="G82" s="12" t="s">
        <v>395</v>
      </c>
      <c r="H82" s="12">
        <v>23</v>
      </c>
    </row>
    <row r="83" spans="3:8">
      <c r="C83">
        <v>5</v>
      </c>
      <c r="D83">
        <v>82</v>
      </c>
      <c r="E83" s="12" t="s">
        <v>339</v>
      </c>
      <c r="F83" s="12" t="s">
        <v>104</v>
      </c>
      <c r="G83" s="12" t="s">
        <v>340</v>
      </c>
      <c r="H83" s="12">
        <v>22</v>
      </c>
    </row>
    <row r="84" spans="3:8">
      <c r="C84">
        <v>6</v>
      </c>
      <c r="D84">
        <v>37</v>
      </c>
      <c r="E84" s="12" t="s">
        <v>73</v>
      </c>
      <c r="F84" s="12" t="s">
        <v>91</v>
      </c>
      <c r="G84" s="12" t="s">
        <v>347</v>
      </c>
      <c r="H84" s="12">
        <v>21</v>
      </c>
    </row>
    <row r="85" spans="3:8">
      <c r="C85">
        <v>7</v>
      </c>
      <c r="D85">
        <v>31</v>
      </c>
      <c r="E85" s="12" t="s">
        <v>80</v>
      </c>
      <c r="F85" s="12" t="s">
        <v>90</v>
      </c>
      <c r="G85" s="12" t="s">
        <v>401</v>
      </c>
      <c r="H85" s="12">
        <v>20</v>
      </c>
    </row>
    <row r="86" spans="3:8">
      <c r="C86">
        <v>8</v>
      </c>
      <c r="D86">
        <v>71</v>
      </c>
      <c r="E86" s="12" t="s">
        <v>408</v>
      </c>
      <c r="F86" s="12" t="s">
        <v>319</v>
      </c>
      <c r="G86" s="12" t="s">
        <v>409</v>
      </c>
      <c r="H86" s="12">
        <v>19</v>
      </c>
    </row>
    <row r="87" spans="3:8">
      <c r="C87">
        <v>9</v>
      </c>
      <c r="D87">
        <v>55</v>
      </c>
      <c r="E87" s="12" t="s">
        <v>164</v>
      </c>
      <c r="F87" s="12" t="s">
        <v>104</v>
      </c>
      <c r="G87" s="12" t="s">
        <v>416</v>
      </c>
      <c r="H87" s="12">
        <v>18</v>
      </c>
    </row>
    <row r="88" spans="3:8">
      <c r="C88">
        <v>10</v>
      </c>
      <c r="D88">
        <v>5</v>
      </c>
      <c r="E88" s="12" t="s">
        <v>65</v>
      </c>
      <c r="F88" s="12" t="s">
        <v>62</v>
      </c>
      <c r="G88" s="12" t="s">
        <v>525</v>
      </c>
      <c r="H88" s="12">
        <v>17</v>
      </c>
    </row>
    <row r="89" spans="3:8">
      <c r="C89">
        <v>11</v>
      </c>
      <c r="D89">
        <v>39</v>
      </c>
      <c r="E89" s="12" t="s">
        <v>83</v>
      </c>
      <c r="F89" s="12" t="s">
        <v>92</v>
      </c>
      <c r="G89" s="12" t="s">
        <v>423</v>
      </c>
      <c r="H89" s="12">
        <v>16</v>
      </c>
    </row>
    <row r="90" spans="3:8">
      <c r="C90">
        <v>12</v>
      </c>
      <c r="D90">
        <v>67</v>
      </c>
      <c r="E90" s="12" t="s">
        <v>430</v>
      </c>
      <c r="F90" s="12" t="s">
        <v>279</v>
      </c>
      <c r="G90" s="12" t="s">
        <v>431</v>
      </c>
      <c r="H90" s="12">
        <v>15</v>
      </c>
    </row>
    <row r="91" spans="3:8">
      <c r="C91">
        <v>13</v>
      </c>
      <c r="D91">
        <v>21</v>
      </c>
      <c r="E91" s="12" t="s">
        <v>67</v>
      </c>
      <c r="F91" s="12" t="s">
        <v>24</v>
      </c>
      <c r="G91" s="12" t="s">
        <v>532</v>
      </c>
      <c r="H91" s="12">
        <v>14</v>
      </c>
    </row>
    <row r="92" spans="3:8">
      <c r="C92">
        <v>14</v>
      </c>
      <c r="D92">
        <v>20</v>
      </c>
      <c r="E92" s="12" t="s">
        <v>66</v>
      </c>
      <c r="F92" s="12" t="s">
        <v>24</v>
      </c>
      <c r="G92" s="12" t="s">
        <v>539</v>
      </c>
      <c r="H92" s="12">
        <v>13</v>
      </c>
    </row>
    <row r="93" spans="3:8">
      <c r="C93">
        <v>15</v>
      </c>
      <c r="D93">
        <v>57</v>
      </c>
      <c r="E93" s="12" t="s">
        <v>180</v>
      </c>
      <c r="F93" s="12" t="s">
        <v>104</v>
      </c>
      <c r="G93" s="12" t="s">
        <v>438</v>
      </c>
      <c r="H93" s="12">
        <v>12</v>
      </c>
    </row>
    <row r="94" spans="3:8">
      <c r="C94">
        <v>16</v>
      </c>
      <c r="D94">
        <v>83</v>
      </c>
      <c r="E94" s="12" t="s">
        <v>354</v>
      </c>
      <c r="F94" s="12" t="s">
        <v>104</v>
      </c>
      <c r="G94" s="12" t="s">
        <v>355</v>
      </c>
      <c r="H94" s="12">
        <v>11</v>
      </c>
    </row>
    <row r="95" spans="3:8">
      <c r="C95">
        <v>17</v>
      </c>
      <c r="D95">
        <v>80</v>
      </c>
      <c r="E95" s="12" t="s">
        <v>362</v>
      </c>
      <c r="F95" s="12" t="s">
        <v>104</v>
      </c>
      <c r="G95" s="12" t="s">
        <v>363</v>
      </c>
      <c r="H95" s="12">
        <v>10</v>
      </c>
    </row>
    <row r="96" spans="3:8">
      <c r="C96">
        <v>18</v>
      </c>
      <c r="D96">
        <v>79</v>
      </c>
      <c r="E96" s="12" t="s">
        <v>370</v>
      </c>
      <c r="F96" s="12" t="s">
        <v>104</v>
      </c>
      <c r="G96" s="12" t="s">
        <v>371</v>
      </c>
      <c r="H96" s="12">
        <v>9</v>
      </c>
    </row>
    <row r="97" spans="3:8">
      <c r="C97">
        <v>19</v>
      </c>
      <c r="D97">
        <v>86</v>
      </c>
      <c r="E97" s="12" t="s">
        <v>546</v>
      </c>
      <c r="F97" s="12" t="s">
        <v>104</v>
      </c>
      <c r="G97" s="12" t="s">
        <v>547</v>
      </c>
      <c r="H97" s="12">
        <v>8</v>
      </c>
    </row>
  </sheetData>
  <autoFilter ref="C78:H78">
    <sortState ref="C79:H97">
      <sortCondition ref="G78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4"/>
  <sheetViews>
    <sheetView zoomScaleNormal="100" zoomScaleSheetLayoutView="100" workbookViewId="0">
      <selection activeCell="A84" activeCellId="8" sqref="A24 A33 A37 A44 A50 A56 A69 A77 A84"/>
    </sheetView>
  </sheetViews>
  <sheetFormatPr defaultRowHeight="15"/>
  <cols>
    <col min="3" max="3" width="18.140625" customWidth="1"/>
    <col min="4" max="4" width="14.7109375" customWidth="1"/>
    <col min="9" max="9" width="10.140625" bestFit="1" customWidth="1"/>
    <col min="16" max="16" width="17.7109375" customWidth="1"/>
  </cols>
  <sheetData>
    <row r="1" spans="1:12" ht="18.75">
      <c r="A1" s="1" t="s">
        <v>0</v>
      </c>
      <c r="B1" s="1"/>
      <c r="C1" s="1"/>
      <c r="D1" s="1"/>
      <c r="E1" s="7"/>
      <c r="F1" s="7"/>
      <c r="G1" s="7"/>
    </row>
    <row r="2" spans="1:12">
      <c r="E2" s="8"/>
      <c r="F2" s="8"/>
      <c r="G2" s="8"/>
    </row>
    <row r="3" spans="1:12">
      <c r="E3" s="8"/>
      <c r="F3" s="8"/>
      <c r="G3" s="8"/>
    </row>
    <row r="4" spans="1:12">
      <c r="A4" t="s">
        <v>612</v>
      </c>
      <c r="E4" s="8"/>
      <c r="F4" s="8"/>
      <c r="G4" s="8"/>
      <c r="I4" s="3">
        <v>42243</v>
      </c>
    </row>
    <row r="5" spans="1:12">
      <c r="A5" t="s">
        <v>608</v>
      </c>
      <c r="E5" s="8"/>
      <c r="F5" s="8"/>
      <c r="G5" s="8"/>
    </row>
    <row r="6" spans="1:12">
      <c r="A6" t="s">
        <v>613</v>
      </c>
      <c r="E6" s="8"/>
      <c r="F6" s="8"/>
      <c r="G6" s="8"/>
    </row>
    <row r="7" spans="1:12">
      <c r="F7" s="27"/>
      <c r="H7" s="28"/>
      <c r="J7" s="27"/>
    </row>
    <row r="8" spans="1:12">
      <c r="A8" t="s">
        <v>94</v>
      </c>
      <c r="B8" t="s">
        <v>95</v>
      </c>
      <c r="C8" t="s">
        <v>96</v>
      </c>
      <c r="D8" t="s">
        <v>97</v>
      </c>
      <c r="E8" t="s">
        <v>100</v>
      </c>
      <c r="F8" t="s">
        <v>101</v>
      </c>
      <c r="G8" t="s">
        <v>303</v>
      </c>
      <c r="H8" t="s">
        <v>304</v>
      </c>
      <c r="I8" t="s">
        <v>305</v>
      </c>
      <c r="J8" t="s">
        <v>306</v>
      </c>
      <c r="K8" t="s">
        <v>307</v>
      </c>
      <c r="L8" t="s">
        <v>308</v>
      </c>
    </row>
    <row r="9" spans="1:12">
      <c r="A9" t="s">
        <v>652</v>
      </c>
    </row>
    <row r="10" spans="1:12">
      <c r="A10" t="s">
        <v>298</v>
      </c>
    </row>
    <row r="11" spans="1:12">
      <c r="A11">
        <v>1</v>
      </c>
      <c r="B11">
        <v>95</v>
      </c>
      <c r="C11" s="12" t="s">
        <v>656</v>
      </c>
      <c r="D11" s="12" t="s">
        <v>657</v>
      </c>
      <c r="E11" s="12" t="s">
        <v>658</v>
      </c>
      <c r="F11" s="12" t="s">
        <v>107</v>
      </c>
      <c r="G11" s="12" t="s">
        <v>659</v>
      </c>
      <c r="H11" s="12" t="s">
        <v>658</v>
      </c>
    </row>
    <row r="12" spans="1:12">
      <c r="A12">
        <v>2</v>
      </c>
      <c r="B12">
        <v>100</v>
      </c>
      <c r="C12" s="12" t="s">
        <v>616</v>
      </c>
      <c r="D12" s="12" t="s">
        <v>104</v>
      </c>
      <c r="E12" s="12" t="s">
        <v>617</v>
      </c>
      <c r="F12" s="12" t="s">
        <v>110</v>
      </c>
      <c r="G12" s="12" t="s">
        <v>618</v>
      </c>
      <c r="H12" s="12" t="s">
        <v>617</v>
      </c>
    </row>
    <row r="13" spans="1:12">
      <c r="A13">
        <v>3</v>
      </c>
      <c r="B13">
        <v>99</v>
      </c>
      <c r="C13" s="12" t="s">
        <v>619</v>
      </c>
      <c r="D13" s="12" t="s">
        <v>104</v>
      </c>
      <c r="E13" s="12" t="s">
        <v>620</v>
      </c>
      <c r="F13" s="12" t="s">
        <v>112</v>
      </c>
      <c r="G13" s="12" t="s">
        <v>621</v>
      </c>
      <c r="H13" s="12" t="s">
        <v>620</v>
      </c>
    </row>
    <row r="14" spans="1:12">
      <c r="A14">
        <v>4</v>
      </c>
      <c r="B14">
        <v>25</v>
      </c>
      <c r="C14" s="12" t="s">
        <v>622</v>
      </c>
      <c r="D14" s="12" t="s">
        <v>104</v>
      </c>
      <c r="E14" s="12" t="s">
        <v>623</v>
      </c>
      <c r="F14" s="12" t="s">
        <v>115</v>
      </c>
      <c r="G14" s="12" t="s">
        <v>624</v>
      </c>
      <c r="H14" s="12" t="s">
        <v>623</v>
      </c>
    </row>
    <row r="15" spans="1:12">
      <c r="A15">
        <v>5</v>
      </c>
      <c r="B15">
        <v>10</v>
      </c>
      <c r="C15" s="12" t="s">
        <v>625</v>
      </c>
      <c r="D15" s="12" t="s">
        <v>16</v>
      </c>
      <c r="E15" s="12" t="s">
        <v>626</v>
      </c>
      <c r="F15" s="12" t="s">
        <v>119</v>
      </c>
      <c r="G15" s="12" t="s">
        <v>627</v>
      </c>
      <c r="H15" s="12" t="s">
        <v>626</v>
      </c>
    </row>
    <row r="16" spans="1:12">
      <c r="A16">
        <v>6</v>
      </c>
      <c r="B16">
        <v>11</v>
      </c>
      <c r="C16" s="12" t="s">
        <v>628</v>
      </c>
      <c r="D16" s="12" t="s">
        <v>117</v>
      </c>
      <c r="E16" s="12" t="s">
        <v>629</v>
      </c>
      <c r="F16" s="12" t="s">
        <v>122</v>
      </c>
      <c r="G16" s="12" t="s">
        <v>630</v>
      </c>
      <c r="H16" s="12" t="s">
        <v>629</v>
      </c>
    </row>
    <row r="17" spans="1:21">
      <c r="A17">
        <v>7</v>
      </c>
      <c r="B17">
        <v>24</v>
      </c>
      <c r="C17" s="12" t="s">
        <v>631</v>
      </c>
      <c r="D17" s="12" t="s">
        <v>104</v>
      </c>
      <c r="E17" s="12" t="s">
        <v>632</v>
      </c>
      <c r="F17" s="12" t="s">
        <v>125</v>
      </c>
      <c r="G17" s="12" t="s">
        <v>633</v>
      </c>
      <c r="H17" s="12" t="s">
        <v>632</v>
      </c>
    </row>
    <row r="18" spans="1:21">
      <c r="A18">
        <v>8</v>
      </c>
      <c r="B18">
        <v>104</v>
      </c>
      <c r="C18" s="12" t="s">
        <v>120</v>
      </c>
      <c r="D18" s="12" t="s">
        <v>104</v>
      </c>
      <c r="E18" s="12" t="s">
        <v>634</v>
      </c>
      <c r="F18" s="12" t="s">
        <v>128</v>
      </c>
      <c r="G18" s="12" t="s">
        <v>635</v>
      </c>
      <c r="H18" s="12" t="s">
        <v>634</v>
      </c>
    </row>
    <row r="19" spans="1:21">
      <c r="A19">
        <v>9</v>
      </c>
      <c r="B19">
        <v>98</v>
      </c>
      <c r="C19" s="12" t="s">
        <v>636</v>
      </c>
      <c r="D19" s="12" t="s">
        <v>104</v>
      </c>
      <c r="E19" s="12" t="s">
        <v>637</v>
      </c>
      <c r="F19" s="12" t="s">
        <v>173</v>
      </c>
      <c r="G19" s="12" t="s">
        <v>638</v>
      </c>
      <c r="H19" s="12" t="s">
        <v>637</v>
      </c>
    </row>
    <row r="20" spans="1:21">
      <c r="A20">
        <v>10</v>
      </c>
      <c r="B20">
        <v>14</v>
      </c>
      <c r="C20" s="12" t="s">
        <v>639</v>
      </c>
      <c r="D20" s="12" t="s">
        <v>104</v>
      </c>
      <c r="E20" s="12" t="s">
        <v>640</v>
      </c>
      <c r="F20" s="12" t="s">
        <v>179</v>
      </c>
      <c r="G20" s="12" t="s">
        <v>641</v>
      </c>
      <c r="H20" s="12" t="s">
        <v>640</v>
      </c>
    </row>
    <row r="21" spans="1:21">
      <c r="A21">
        <v>11</v>
      </c>
      <c r="B21">
        <v>63</v>
      </c>
      <c r="C21" s="12" t="s">
        <v>642</v>
      </c>
      <c r="D21" s="12" t="s">
        <v>104</v>
      </c>
      <c r="E21" s="12" t="s">
        <v>643</v>
      </c>
      <c r="F21" s="12" t="s">
        <v>184</v>
      </c>
      <c r="G21" s="12" t="s">
        <v>644</v>
      </c>
      <c r="H21" s="12" t="s">
        <v>643</v>
      </c>
    </row>
    <row r="22" spans="1:21">
      <c r="A22">
        <v>12</v>
      </c>
      <c r="B22">
        <v>76</v>
      </c>
      <c r="C22" s="12" t="s">
        <v>327</v>
      </c>
      <c r="D22" s="12" t="s">
        <v>328</v>
      </c>
      <c r="E22" s="12" t="s">
        <v>645</v>
      </c>
      <c r="F22" s="12" t="s">
        <v>650</v>
      </c>
      <c r="G22" s="12" t="s">
        <v>587</v>
      </c>
      <c r="H22" s="12" t="s">
        <v>645</v>
      </c>
    </row>
    <row r="23" spans="1:21">
      <c r="A23">
        <v>13</v>
      </c>
      <c r="B23">
        <v>78</v>
      </c>
      <c r="C23" s="12" t="s">
        <v>324</v>
      </c>
      <c r="D23" s="12" t="s">
        <v>104</v>
      </c>
      <c r="E23" s="12" t="s">
        <v>646</v>
      </c>
      <c r="F23" s="12" t="s">
        <v>660</v>
      </c>
      <c r="G23" s="12" t="s">
        <v>647</v>
      </c>
      <c r="H23" s="12" t="s">
        <v>646</v>
      </c>
    </row>
    <row r="24" spans="1:21">
      <c r="A24">
        <v>14</v>
      </c>
      <c r="B24">
        <v>43</v>
      </c>
      <c r="C24" s="12" t="s">
        <v>648</v>
      </c>
      <c r="D24" s="12" t="s">
        <v>104</v>
      </c>
      <c r="E24" s="12" t="s">
        <v>649</v>
      </c>
      <c r="F24" s="12" t="s">
        <v>661</v>
      </c>
      <c r="G24" s="12" t="s">
        <v>651</v>
      </c>
      <c r="H24" s="12" t="s">
        <v>649</v>
      </c>
    </row>
    <row r="26" spans="1:21">
      <c r="A26" t="s">
        <v>663</v>
      </c>
    </row>
    <row r="27" spans="1:21">
      <c r="A27" t="s">
        <v>554</v>
      </c>
    </row>
    <row r="28" spans="1:21">
      <c r="A28">
        <v>1</v>
      </c>
      <c r="B28">
        <v>48</v>
      </c>
      <c r="C28" s="12" t="s">
        <v>134</v>
      </c>
      <c r="D28" s="12" t="s">
        <v>104</v>
      </c>
      <c r="E28" s="12" t="s">
        <v>664</v>
      </c>
      <c r="F28" s="12" t="s">
        <v>107</v>
      </c>
      <c r="G28" s="12" t="s">
        <v>665</v>
      </c>
      <c r="H28" s="12" t="s">
        <v>664</v>
      </c>
      <c r="N28">
        <v>1</v>
      </c>
      <c r="O28">
        <v>34</v>
      </c>
      <c r="P28" s="12" t="s">
        <v>680</v>
      </c>
      <c r="Q28" s="12" t="s">
        <v>33</v>
      </c>
      <c r="T28" s="12" t="s">
        <v>681</v>
      </c>
      <c r="U28" s="12">
        <v>30</v>
      </c>
    </row>
    <row r="29" spans="1:21">
      <c r="A29">
        <v>2</v>
      </c>
      <c r="B29">
        <v>8</v>
      </c>
      <c r="C29" s="12" t="s">
        <v>666</v>
      </c>
      <c r="D29" s="12" t="s">
        <v>24</v>
      </c>
      <c r="E29" s="12" t="s">
        <v>667</v>
      </c>
      <c r="F29" s="12" t="s">
        <v>110</v>
      </c>
      <c r="G29" s="12" t="s">
        <v>668</v>
      </c>
      <c r="H29" s="12" t="s">
        <v>667</v>
      </c>
      <c r="N29">
        <v>1</v>
      </c>
      <c r="O29">
        <v>48</v>
      </c>
      <c r="P29" s="12" t="s">
        <v>134</v>
      </c>
      <c r="Q29" s="12" t="s">
        <v>104</v>
      </c>
      <c r="T29" s="12" t="s">
        <v>664</v>
      </c>
      <c r="U29" s="12">
        <v>27</v>
      </c>
    </row>
    <row r="30" spans="1:21">
      <c r="A30">
        <v>3</v>
      </c>
      <c r="B30">
        <v>42</v>
      </c>
      <c r="C30" s="12" t="s">
        <v>669</v>
      </c>
      <c r="D30" s="12" t="s">
        <v>104</v>
      </c>
      <c r="E30" s="12" t="s">
        <v>670</v>
      </c>
      <c r="F30" s="12" t="s">
        <v>112</v>
      </c>
      <c r="G30" s="12" t="s">
        <v>671</v>
      </c>
      <c r="H30" s="12" t="s">
        <v>670</v>
      </c>
      <c r="N30">
        <v>2</v>
      </c>
      <c r="O30">
        <v>8</v>
      </c>
      <c r="P30" s="12" t="s">
        <v>666</v>
      </c>
      <c r="Q30" s="12" t="s">
        <v>24</v>
      </c>
      <c r="T30" s="12" t="s">
        <v>667</v>
      </c>
      <c r="U30" s="12">
        <v>25</v>
      </c>
    </row>
    <row r="31" spans="1:21">
      <c r="A31">
        <v>4</v>
      </c>
      <c r="B31">
        <v>9</v>
      </c>
      <c r="C31" s="12" t="s">
        <v>672</v>
      </c>
      <c r="D31" s="12" t="s">
        <v>16</v>
      </c>
      <c r="E31" s="12" t="s">
        <v>673</v>
      </c>
      <c r="F31" s="12" t="s">
        <v>115</v>
      </c>
      <c r="G31" s="12" t="s">
        <v>674</v>
      </c>
      <c r="H31" s="12" t="s">
        <v>673</v>
      </c>
      <c r="N31">
        <v>2</v>
      </c>
      <c r="O31">
        <v>18</v>
      </c>
      <c r="P31" s="12" t="s">
        <v>682</v>
      </c>
      <c r="Q31" s="12" t="s">
        <v>24</v>
      </c>
      <c r="T31" s="12" t="s">
        <v>683</v>
      </c>
      <c r="U31" s="12">
        <v>23</v>
      </c>
    </row>
    <row r="32" spans="1:21">
      <c r="A32">
        <v>5</v>
      </c>
      <c r="B32">
        <v>17</v>
      </c>
      <c r="C32" s="12" t="s">
        <v>675</v>
      </c>
      <c r="D32" s="12" t="s">
        <v>16</v>
      </c>
      <c r="E32" s="12" t="s">
        <v>676</v>
      </c>
      <c r="F32" s="12" t="s">
        <v>119</v>
      </c>
      <c r="G32" s="12" t="s">
        <v>677</v>
      </c>
      <c r="H32" s="12" t="s">
        <v>676</v>
      </c>
      <c r="N32">
        <v>3</v>
      </c>
      <c r="O32">
        <v>16</v>
      </c>
      <c r="P32" s="12" t="s">
        <v>685</v>
      </c>
      <c r="Q32" s="12" t="s">
        <v>32</v>
      </c>
      <c r="T32" s="12" t="s">
        <v>686</v>
      </c>
      <c r="U32" s="12">
        <v>22</v>
      </c>
    </row>
    <row r="33" spans="1:21">
      <c r="A33">
        <v>6</v>
      </c>
      <c r="B33">
        <v>77</v>
      </c>
      <c r="C33" s="12" t="s">
        <v>563</v>
      </c>
      <c r="D33" s="12" t="s">
        <v>564</v>
      </c>
      <c r="E33" s="12" t="s">
        <v>678</v>
      </c>
      <c r="F33" s="12" t="s">
        <v>122</v>
      </c>
      <c r="G33" s="12" t="s">
        <v>679</v>
      </c>
      <c r="H33" s="12" t="s">
        <v>678</v>
      </c>
      <c r="N33">
        <v>3</v>
      </c>
      <c r="O33">
        <v>42</v>
      </c>
      <c r="P33" s="12" t="s">
        <v>669</v>
      </c>
      <c r="Q33" s="12" t="s">
        <v>104</v>
      </c>
      <c r="T33" s="12" t="s">
        <v>670</v>
      </c>
      <c r="U33" s="12">
        <v>21</v>
      </c>
    </row>
    <row r="34" spans="1:21">
      <c r="A34" t="s">
        <v>573</v>
      </c>
      <c r="N34">
        <v>4</v>
      </c>
      <c r="O34">
        <v>9</v>
      </c>
      <c r="P34" s="12" t="s">
        <v>672</v>
      </c>
      <c r="Q34" s="12" t="s">
        <v>16</v>
      </c>
      <c r="T34" s="12" t="s">
        <v>673</v>
      </c>
      <c r="U34" s="12">
        <v>20</v>
      </c>
    </row>
    <row r="35" spans="1:21">
      <c r="A35">
        <v>1</v>
      </c>
      <c r="B35">
        <v>34</v>
      </c>
      <c r="C35" s="12" t="s">
        <v>680</v>
      </c>
      <c r="D35" s="12" t="s">
        <v>33</v>
      </c>
      <c r="E35" s="12" t="s">
        <v>681</v>
      </c>
      <c r="F35" s="12" t="s">
        <v>107</v>
      </c>
      <c r="G35" s="12" t="s">
        <v>341</v>
      </c>
      <c r="H35" s="12" t="s">
        <v>681</v>
      </c>
      <c r="N35">
        <v>5</v>
      </c>
      <c r="O35">
        <v>17</v>
      </c>
      <c r="P35" s="12" t="s">
        <v>675</v>
      </c>
      <c r="Q35" s="12" t="s">
        <v>16</v>
      </c>
      <c r="T35" s="12" t="s">
        <v>676</v>
      </c>
      <c r="U35" s="12">
        <v>19</v>
      </c>
    </row>
    <row r="36" spans="1:21">
      <c r="A36">
        <v>2</v>
      </c>
      <c r="B36">
        <v>18</v>
      </c>
      <c r="C36" s="12" t="s">
        <v>682</v>
      </c>
      <c r="D36" s="12" t="s">
        <v>24</v>
      </c>
      <c r="E36" s="12" t="s">
        <v>683</v>
      </c>
      <c r="F36" s="12" t="s">
        <v>110</v>
      </c>
      <c r="G36" s="12" t="s">
        <v>684</v>
      </c>
      <c r="H36" s="12" t="s">
        <v>683</v>
      </c>
      <c r="N36">
        <v>6</v>
      </c>
      <c r="O36">
        <v>77</v>
      </c>
      <c r="P36" s="12" t="s">
        <v>563</v>
      </c>
      <c r="Q36" s="12" t="s">
        <v>564</v>
      </c>
      <c r="T36" s="12" t="s">
        <v>678</v>
      </c>
      <c r="U36" s="12">
        <v>18</v>
      </c>
    </row>
    <row r="37" spans="1:21">
      <c r="A37">
        <v>3</v>
      </c>
      <c r="B37">
        <v>16</v>
      </c>
      <c r="C37" s="12" t="s">
        <v>685</v>
      </c>
      <c r="D37" s="12" t="s">
        <v>32</v>
      </c>
      <c r="E37" s="12" t="s">
        <v>686</v>
      </c>
      <c r="F37" s="12" t="s">
        <v>112</v>
      </c>
      <c r="G37" s="12" t="s">
        <v>687</v>
      </c>
      <c r="H37" s="12" t="s">
        <v>686</v>
      </c>
    </row>
    <row r="39" spans="1:21">
      <c r="A39" t="s">
        <v>688</v>
      </c>
    </row>
    <row r="40" spans="1:21">
      <c r="A40" t="s">
        <v>445</v>
      </c>
    </row>
    <row r="41" spans="1:21">
      <c r="A41">
        <v>1</v>
      </c>
      <c r="B41">
        <v>27</v>
      </c>
      <c r="C41" s="12" t="s">
        <v>689</v>
      </c>
      <c r="D41" s="12" t="s">
        <v>62</v>
      </c>
      <c r="E41" s="12" t="s">
        <v>690</v>
      </c>
      <c r="F41" s="12" t="s">
        <v>107</v>
      </c>
      <c r="G41" s="12" t="s">
        <v>533</v>
      </c>
      <c r="H41" s="12" t="s">
        <v>691</v>
      </c>
      <c r="I41" s="12" t="s">
        <v>692</v>
      </c>
      <c r="J41" s="12" t="s">
        <v>693</v>
      </c>
      <c r="N41">
        <v>1</v>
      </c>
      <c r="O41">
        <v>19</v>
      </c>
      <c r="P41" s="12" t="s">
        <v>735</v>
      </c>
      <c r="Q41" s="12" t="s">
        <v>24</v>
      </c>
      <c r="T41" s="12" t="s">
        <v>736</v>
      </c>
      <c r="U41" s="12">
        <v>30</v>
      </c>
    </row>
    <row r="42" spans="1:21">
      <c r="A42">
        <v>2</v>
      </c>
      <c r="B42">
        <v>38</v>
      </c>
      <c r="C42" s="12" t="s">
        <v>694</v>
      </c>
      <c r="D42" s="12" t="s">
        <v>33</v>
      </c>
      <c r="E42" s="12" t="s">
        <v>695</v>
      </c>
      <c r="F42" s="12" t="s">
        <v>110</v>
      </c>
      <c r="G42" s="12" t="s">
        <v>696</v>
      </c>
      <c r="H42" s="12" t="s">
        <v>697</v>
      </c>
      <c r="I42" s="12" t="s">
        <v>698</v>
      </c>
      <c r="J42" s="12" t="s">
        <v>699</v>
      </c>
      <c r="N42">
        <v>1</v>
      </c>
      <c r="O42">
        <v>27</v>
      </c>
      <c r="P42" s="12" t="s">
        <v>689</v>
      </c>
      <c r="Q42" s="12" t="s">
        <v>62</v>
      </c>
      <c r="T42" s="12" t="s">
        <v>690</v>
      </c>
      <c r="U42" s="12">
        <v>27</v>
      </c>
    </row>
    <row r="43" spans="1:21">
      <c r="A43">
        <v>3</v>
      </c>
      <c r="B43">
        <v>26</v>
      </c>
      <c r="C43" s="12" t="s">
        <v>700</v>
      </c>
      <c r="D43" s="12" t="s">
        <v>53</v>
      </c>
      <c r="E43" s="12" t="s">
        <v>701</v>
      </c>
      <c r="F43" s="12" t="s">
        <v>112</v>
      </c>
      <c r="G43" s="12" t="s">
        <v>702</v>
      </c>
      <c r="H43" s="12" t="s">
        <v>703</v>
      </c>
      <c r="I43" s="12" t="s">
        <v>704</v>
      </c>
      <c r="J43" s="12" t="s">
        <v>705</v>
      </c>
      <c r="N43">
        <v>2</v>
      </c>
      <c r="O43">
        <v>91</v>
      </c>
      <c r="P43" s="12" t="s">
        <v>740</v>
      </c>
      <c r="Q43" s="12" t="s">
        <v>741</v>
      </c>
      <c r="T43" s="12" t="s">
        <v>742</v>
      </c>
      <c r="U43" s="12">
        <v>25</v>
      </c>
    </row>
    <row r="44" spans="1:21">
      <c r="A44">
        <v>4</v>
      </c>
      <c r="B44">
        <v>50</v>
      </c>
      <c r="C44" s="12" t="s">
        <v>706</v>
      </c>
      <c r="D44" s="12" t="s">
        <v>104</v>
      </c>
      <c r="E44" s="12" t="s">
        <v>707</v>
      </c>
      <c r="F44" s="12" t="s">
        <v>115</v>
      </c>
      <c r="G44" s="12" t="s">
        <v>708</v>
      </c>
      <c r="H44" s="12" t="s">
        <v>709</v>
      </c>
      <c r="I44" s="12" t="s">
        <v>710</v>
      </c>
      <c r="J44" s="12" t="s">
        <v>711</v>
      </c>
      <c r="N44">
        <v>3</v>
      </c>
      <c r="O44">
        <v>7</v>
      </c>
      <c r="P44" s="12" t="s">
        <v>747</v>
      </c>
      <c r="Q44" s="12" t="s">
        <v>24</v>
      </c>
      <c r="T44" s="12" t="s">
        <v>748</v>
      </c>
      <c r="U44" s="12">
        <v>23</v>
      </c>
    </row>
    <row r="45" spans="1:21">
      <c r="A45" t="s">
        <v>465</v>
      </c>
      <c r="N45">
        <v>2</v>
      </c>
      <c r="O45">
        <v>38</v>
      </c>
      <c r="P45" s="12" t="s">
        <v>694</v>
      </c>
      <c r="Q45" s="12" t="s">
        <v>33</v>
      </c>
      <c r="T45" s="12" t="s">
        <v>695</v>
      </c>
      <c r="U45" s="12">
        <v>22</v>
      </c>
    </row>
    <row r="46" spans="1:21">
      <c r="A46">
        <v>1</v>
      </c>
      <c r="C46" s="12" t="s">
        <v>274</v>
      </c>
      <c r="F46" s="65">
        <v>30</v>
      </c>
      <c r="P46" s="12"/>
      <c r="Q46" s="12"/>
      <c r="T46" s="12"/>
      <c r="U46" s="12"/>
    </row>
    <row r="47" spans="1:21">
      <c r="A47">
        <v>2</v>
      </c>
      <c r="B47">
        <v>28</v>
      </c>
      <c r="C47" s="12" t="s">
        <v>712</v>
      </c>
      <c r="D47" s="12" t="s">
        <v>53</v>
      </c>
      <c r="E47" s="12" t="s">
        <v>713</v>
      </c>
      <c r="F47" s="66">
        <v>27</v>
      </c>
      <c r="G47" s="12" t="s">
        <v>714</v>
      </c>
      <c r="H47" s="12" t="s">
        <v>715</v>
      </c>
      <c r="I47" s="12" t="s">
        <v>716</v>
      </c>
      <c r="J47" s="12" t="s">
        <v>717</v>
      </c>
      <c r="N47">
        <v>4</v>
      </c>
      <c r="O47">
        <v>6</v>
      </c>
      <c r="P47" s="12" t="s">
        <v>753</v>
      </c>
      <c r="Q47" s="12" t="s">
        <v>24</v>
      </c>
      <c r="T47" s="12" t="s">
        <v>754</v>
      </c>
      <c r="U47" s="12">
        <v>21</v>
      </c>
    </row>
    <row r="48" spans="1:21">
      <c r="A48">
        <v>3</v>
      </c>
      <c r="B48">
        <v>46</v>
      </c>
      <c r="C48" s="12" t="s">
        <v>718</v>
      </c>
      <c r="D48" s="12" t="s">
        <v>104</v>
      </c>
      <c r="E48" s="12" t="s">
        <v>719</v>
      </c>
      <c r="F48" s="66">
        <v>25</v>
      </c>
      <c r="G48" s="12" t="s">
        <v>720</v>
      </c>
      <c r="H48" s="12" t="s">
        <v>721</v>
      </c>
      <c r="I48" s="12" t="s">
        <v>722</v>
      </c>
      <c r="J48" s="12" t="s">
        <v>723</v>
      </c>
      <c r="N48">
        <v>1</v>
      </c>
      <c r="O48">
        <v>28</v>
      </c>
      <c r="P48" s="12" t="s">
        <v>712</v>
      </c>
      <c r="Q48" s="12" t="s">
        <v>53</v>
      </c>
      <c r="T48" s="12" t="s">
        <v>713</v>
      </c>
      <c r="U48" s="12">
        <v>20</v>
      </c>
    </row>
    <row r="49" spans="1:21">
      <c r="A49">
        <v>4</v>
      </c>
      <c r="B49">
        <v>81</v>
      </c>
      <c r="C49" s="12" t="s">
        <v>724</v>
      </c>
      <c r="D49" s="12" t="s">
        <v>104</v>
      </c>
      <c r="E49" s="12" t="s">
        <v>725</v>
      </c>
      <c r="F49" s="66">
        <v>23</v>
      </c>
      <c r="G49" s="12" t="s">
        <v>726</v>
      </c>
      <c r="H49" s="12" t="s">
        <v>727</v>
      </c>
      <c r="I49" s="12" t="s">
        <v>728</v>
      </c>
      <c r="J49" s="12" t="s">
        <v>729</v>
      </c>
      <c r="N49">
        <v>3</v>
      </c>
      <c r="O49">
        <v>26</v>
      </c>
      <c r="P49" s="12" t="s">
        <v>700</v>
      </c>
      <c r="Q49" s="12" t="s">
        <v>53</v>
      </c>
      <c r="T49" s="12" t="s">
        <v>701</v>
      </c>
      <c r="U49" s="12">
        <v>19</v>
      </c>
    </row>
    <row r="50" spans="1:21">
      <c r="A50">
        <v>5</v>
      </c>
      <c r="B50">
        <v>84</v>
      </c>
      <c r="C50" s="12" t="s">
        <v>486</v>
      </c>
      <c r="D50" s="12" t="s">
        <v>104</v>
      </c>
      <c r="E50" s="12" t="s">
        <v>730</v>
      </c>
      <c r="F50" s="66">
        <v>22</v>
      </c>
      <c r="G50" s="12" t="s">
        <v>731</v>
      </c>
      <c r="H50" s="12" t="s">
        <v>732</v>
      </c>
      <c r="I50" s="12" t="s">
        <v>733</v>
      </c>
      <c r="J50" s="12" t="s">
        <v>734</v>
      </c>
      <c r="N50">
        <v>4</v>
      </c>
      <c r="O50">
        <v>50</v>
      </c>
      <c r="P50" s="12" t="s">
        <v>706</v>
      </c>
      <c r="Q50" s="12" t="s">
        <v>104</v>
      </c>
      <c r="T50" s="12" t="s">
        <v>707</v>
      </c>
      <c r="U50" s="12">
        <v>18</v>
      </c>
    </row>
    <row r="51" spans="1:21">
      <c r="A51" t="s">
        <v>508</v>
      </c>
      <c r="N51">
        <v>5</v>
      </c>
      <c r="O51">
        <v>92</v>
      </c>
      <c r="P51" s="12" t="s">
        <v>759</v>
      </c>
      <c r="Q51" s="12" t="s">
        <v>741</v>
      </c>
      <c r="T51" s="12" t="s">
        <v>760</v>
      </c>
      <c r="U51" s="12">
        <v>17</v>
      </c>
    </row>
    <row r="52" spans="1:21">
      <c r="A52">
        <v>1</v>
      </c>
      <c r="B52">
        <v>19</v>
      </c>
      <c r="C52" s="12" t="s">
        <v>735</v>
      </c>
      <c r="D52" s="12" t="s">
        <v>24</v>
      </c>
      <c r="E52" s="12" t="s">
        <v>736</v>
      </c>
      <c r="F52" s="12" t="s">
        <v>107</v>
      </c>
      <c r="G52" s="12" t="s">
        <v>737</v>
      </c>
      <c r="H52" s="12" t="s">
        <v>738</v>
      </c>
      <c r="I52" s="12" t="s">
        <v>414</v>
      </c>
      <c r="J52" s="12" t="s">
        <v>739</v>
      </c>
      <c r="N52">
        <v>2</v>
      </c>
      <c r="O52">
        <v>46</v>
      </c>
      <c r="P52" s="12" t="s">
        <v>718</v>
      </c>
      <c r="Q52" s="12" t="s">
        <v>104</v>
      </c>
      <c r="T52" s="12" t="s">
        <v>719</v>
      </c>
      <c r="U52" s="12">
        <v>16</v>
      </c>
    </row>
    <row r="53" spans="1:21">
      <c r="A53">
        <v>2</v>
      </c>
      <c r="B53">
        <v>91</v>
      </c>
      <c r="C53" s="12" t="s">
        <v>740</v>
      </c>
      <c r="D53" s="12" t="s">
        <v>741</v>
      </c>
      <c r="E53" s="12" t="s">
        <v>742</v>
      </c>
      <c r="F53" s="12" t="s">
        <v>110</v>
      </c>
      <c r="G53" s="12" t="s">
        <v>743</v>
      </c>
      <c r="H53" s="12" t="s">
        <v>744</v>
      </c>
      <c r="I53" s="12" t="s">
        <v>745</v>
      </c>
      <c r="J53" s="12" t="s">
        <v>746</v>
      </c>
      <c r="N53">
        <v>3</v>
      </c>
      <c r="O53">
        <v>81</v>
      </c>
      <c r="P53" s="12" t="s">
        <v>724</v>
      </c>
      <c r="Q53" s="12" t="s">
        <v>104</v>
      </c>
      <c r="T53" s="12" t="s">
        <v>725</v>
      </c>
      <c r="U53" s="12">
        <v>15</v>
      </c>
    </row>
    <row r="54" spans="1:21">
      <c r="A54">
        <v>3</v>
      </c>
      <c r="B54">
        <v>7</v>
      </c>
      <c r="C54" s="12" t="s">
        <v>747</v>
      </c>
      <c r="D54" s="12" t="s">
        <v>24</v>
      </c>
      <c r="E54" s="12" t="s">
        <v>748</v>
      </c>
      <c r="F54" s="12" t="s">
        <v>112</v>
      </c>
      <c r="G54" s="12" t="s">
        <v>749</v>
      </c>
      <c r="H54" s="12" t="s">
        <v>750</v>
      </c>
      <c r="I54" s="12" t="s">
        <v>751</v>
      </c>
      <c r="J54" s="12" t="s">
        <v>752</v>
      </c>
      <c r="N54">
        <v>4</v>
      </c>
      <c r="O54">
        <v>84</v>
      </c>
      <c r="P54" s="12" t="s">
        <v>486</v>
      </c>
      <c r="Q54" s="12" t="s">
        <v>104</v>
      </c>
      <c r="T54" s="12" t="s">
        <v>730</v>
      </c>
      <c r="U54" s="12">
        <v>14</v>
      </c>
    </row>
    <row r="55" spans="1:21">
      <c r="A55">
        <v>4</v>
      </c>
      <c r="B55">
        <v>6</v>
      </c>
      <c r="C55" s="12" t="s">
        <v>753</v>
      </c>
      <c r="D55" s="12" t="s">
        <v>24</v>
      </c>
      <c r="E55" s="12" t="s">
        <v>754</v>
      </c>
      <c r="F55" s="12" t="s">
        <v>115</v>
      </c>
      <c r="G55" s="12" t="s">
        <v>755</v>
      </c>
      <c r="H55" s="12" t="s">
        <v>756</v>
      </c>
      <c r="I55" s="12" t="s">
        <v>757</v>
      </c>
      <c r="J55" s="12" t="s">
        <v>758</v>
      </c>
    </row>
    <row r="56" spans="1:21">
      <c r="A56">
        <v>5</v>
      </c>
      <c r="B56">
        <v>92</v>
      </c>
      <c r="C56" s="12" t="s">
        <v>759</v>
      </c>
      <c r="D56" s="12" t="s">
        <v>741</v>
      </c>
      <c r="E56" s="12" t="s">
        <v>760</v>
      </c>
      <c r="F56" s="12" t="s">
        <v>119</v>
      </c>
      <c r="G56" s="12" t="s">
        <v>761</v>
      </c>
      <c r="H56" s="12" t="s">
        <v>762</v>
      </c>
      <c r="I56" s="12" t="s">
        <v>763</v>
      </c>
      <c r="J56" s="12" t="s">
        <v>764</v>
      </c>
    </row>
    <row r="58" spans="1:21">
      <c r="A58" t="s">
        <v>768</v>
      </c>
    </row>
    <row r="60" spans="1:21">
      <c r="A60" t="s">
        <v>331</v>
      </c>
    </row>
    <row r="61" spans="1:21">
      <c r="A61">
        <v>1</v>
      </c>
      <c r="B61">
        <v>1</v>
      </c>
      <c r="C61" s="12" t="s">
        <v>769</v>
      </c>
      <c r="D61" s="12" t="s">
        <v>24</v>
      </c>
      <c r="E61" s="12" t="s">
        <v>770</v>
      </c>
      <c r="F61" s="12" t="s">
        <v>107</v>
      </c>
      <c r="G61" s="12" t="s">
        <v>771</v>
      </c>
      <c r="H61" s="12" t="s">
        <v>772</v>
      </c>
      <c r="I61" s="12" t="s">
        <v>773</v>
      </c>
      <c r="J61" s="12" t="s">
        <v>774</v>
      </c>
      <c r="K61" s="12" t="s">
        <v>775</v>
      </c>
      <c r="L61" s="12" t="s">
        <v>776</v>
      </c>
      <c r="N61">
        <v>1</v>
      </c>
      <c r="O61">
        <v>1</v>
      </c>
      <c r="P61" s="12" t="s">
        <v>769</v>
      </c>
      <c r="Q61" s="12" t="s">
        <v>24</v>
      </c>
      <c r="R61" s="12" t="s">
        <v>770</v>
      </c>
      <c r="S61">
        <v>30</v>
      </c>
    </row>
    <row r="62" spans="1:21">
      <c r="A62">
        <v>2</v>
      </c>
      <c r="B62">
        <v>93</v>
      </c>
      <c r="C62" s="12" t="s">
        <v>777</v>
      </c>
      <c r="D62" s="12" t="s">
        <v>741</v>
      </c>
      <c r="E62" s="12" t="s">
        <v>778</v>
      </c>
      <c r="F62" s="12" t="s">
        <v>110</v>
      </c>
      <c r="G62" s="12" t="s">
        <v>779</v>
      </c>
      <c r="H62" s="12" t="s">
        <v>780</v>
      </c>
      <c r="I62" s="12" t="s">
        <v>773</v>
      </c>
      <c r="J62" s="12" t="s">
        <v>781</v>
      </c>
      <c r="K62" s="12" t="s">
        <v>782</v>
      </c>
      <c r="L62" s="12" t="s">
        <v>783</v>
      </c>
      <c r="N62">
        <v>2</v>
      </c>
      <c r="O62">
        <v>93</v>
      </c>
      <c r="P62" s="12" t="s">
        <v>777</v>
      </c>
      <c r="Q62" s="12" t="s">
        <v>741</v>
      </c>
      <c r="R62" s="12" t="s">
        <v>778</v>
      </c>
      <c r="S62">
        <v>27</v>
      </c>
    </row>
    <row r="63" spans="1:21">
      <c r="A63">
        <v>3</v>
      </c>
      <c r="B63">
        <v>45</v>
      </c>
      <c r="C63" s="12" t="s">
        <v>784</v>
      </c>
      <c r="D63" s="12" t="s">
        <v>104</v>
      </c>
      <c r="E63" s="12" t="s">
        <v>785</v>
      </c>
      <c r="F63" s="12" t="s">
        <v>112</v>
      </c>
      <c r="G63" s="12" t="s">
        <v>786</v>
      </c>
      <c r="H63" s="12" t="s">
        <v>787</v>
      </c>
      <c r="I63" s="12" t="s">
        <v>788</v>
      </c>
      <c r="J63" s="12" t="s">
        <v>789</v>
      </c>
      <c r="K63" s="12" t="s">
        <v>790</v>
      </c>
      <c r="L63" s="12" t="s">
        <v>791</v>
      </c>
      <c r="N63">
        <v>3</v>
      </c>
      <c r="O63">
        <v>45</v>
      </c>
      <c r="P63" s="12" t="s">
        <v>784</v>
      </c>
      <c r="Q63" s="12" t="s">
        <v>104</v>
      </c>
      <c r="R63" s="12" t="s">
        <v>785</v>
      </c>
      <c r="S63">
        <v>25</v>
      </c>
    </row>
    <row r="64" spans="1:21">
      <c r="A64">
        <v>4</v>
      </c>
      <c r="B64">
        <v>96</v>
      </c>
      <c r="C64" s="12" t="s">
        <v>792</v>
      </c>
      <c r="D64" s="12" t="s">
        <v>793</v>
      </c>
      <c r="E64" s="12" t="s">
        <v>794</v>
      </c>
      <c r="F64" s="12" t="s">
        <v>115</v>
      </c>
      <c r="G64" s="12" t="s">
        <v>795</v>
      </c>
      <c r="H64" s="12" t="s">
        <v>796</v>
      </c>
      <c r="I64" s="12" t="s">
        <v>797</v>
      </c>
      <c r="J64" s="12" t="s">
        <v>798</v>
      </c>
      <c r="K64" s="12" t="s">
        <v>799</v>
      </c>
      <c r="L64" s="12" t="s">
        <v>800</v>
      </c>
      <c r="N64">
        <v>4</v>
      </c>
      <c r="O64">
        <v>96</v>
      </c>
      <c r="P64" s="12" t="s">
        <v>792</v>
      </c>
      <c r="Q64" s="12" t="s">
        <v>793</v>
      </c>
      <c r="R64" s="12" t="s">
        <v>794</v>
      </c>
      <c r="S64">
        <v>23</v>
      </c>
    </row>
    <row r="65" spans="1:19">
      <c r="A65">
        <v>5</v>
      </c>
      <c r="B65">
        <v>3</v>
      </c>
      <c r="C65" s="12" t="s">
        <v>801</v>
      </c>
      <c r="D65" s="12" t="s">
        <v>91</v>
      </c>
      <c r="E65" s="12" t="s">
        <v>802</v>
      </c>
      <c r="F65" s="12" t="s">
        <v>119</v>
      </c>
      <c r="G65" s="12" t="s">
        <v>803</v>
      </c>
      <c r="H65" s="12" t="s">
        <v>804</v>
      </c>
      <c r="I65" s="12" t="s">
        <v>805</v>
      </c>
      <c r="J65" s="12" t="s">
        <v>806</v>
      </c>
      <c r="K65" s="12" t="s">
        <v>807</v>
      </c>
      <c r="L65" s="12" t="s">
        <v>808</v>
      </c>
      <c r="N65">
        <v>1</v>
      </c>
      <c r="O65">
        <v>29</v>
      </c>
      <c r="P65" s="12" t="s">
        <v>840</v>
      </c>
      <c r="Q65" s="12" t="s">
        <v>62</v>
      </c>
      <c r="R65" s="12" t="s">
        <v>841</v>
      </c>
      <c r="S65">
        <v>22</v>
      </c>
    </row>
    <row r="66" spans="1:19">
      <c r="A66">
        <v>6</v>
      </c>
      <c r="B66">
        <v>82</v>
      </c>
      <c r="C66" s="12" t="s">
        <v>339</v>
      </c>
      <c r="D66" s="12" t="s">
        <v>104</v>
      </c>
      <c r="E66" s="12" t="s">
        <v>809</v>
      </c>
      <c r="F66" s="12" t="s">
        <v>122</v>
      </c>
      <c r="G66" s="12" t="s">
        <v>810</v>
      </c>
      <c r="H66" s="12" t="s">
        <v>811</v>
      </c>
      <c r="I66" s="12" t="s">
        <v>812</v>
      </c>
      <c r="J66" s="12" t="s">
        <v>813</v>
      </c>
      <c r="K66" s="12" t="s">
        <v>814</v>
      </c>
      <c r="L66" s="12" t="s">
        <v>815</v>
      </c>
      <c r="N66">
        <v>2</v>
      </c>
      <c r="O66">
        <v>97</v>
      </c>
      <c r="P66" s="12" t="s">
        <v>848</v>
      </c>
      <c r="Q66" s="12" t="s">
        <v>104</v>
      </c>
      <c r="R66" s="12" t="s">
        <v>849</v>
      </c>
      <c r="S66">
        <v>21</v>
      </c>
    </row>
    <row r="67" spans="1:19">
      <c r="A67">
        <v>7</v>
      </c>
      <c r="B67">
        <v>33</v>
      </c>
      <c r="C67" s="12" t="s">
        <v>816</v>
      </c>
      <c r="D67" s="12" t="s">
        <v>91</v>
      </c>
      <c r="E67" s="12" t="s">
        <v>817</v>
      </c>
      <c r="F67" s="12" t="s">
        <v>125</v>
      </c>
      <c r="G67" s="12" t="s">
        <v>818</v>
      </c>
      <c r="H67" s="12" t="s">
        <v>819</v>
      </c>
      <c r="I67" s="12" t="s">
        <v>820</v>
      </c>
      <c r="J67" s="12" t="s">
        <v>821</v>
      </c>
      <c r="K67" s="12" t="s">
        <v>822</v>
      </c>
      <c r="L67" s="12" t="s">
        <v>823</v>
      </c>
      <c r="N67">
        <v>3</v>
      </c>
      <c r="O67">
        <v>31</v>
      </c>
      <c r="P67" s="12" t="s">
        <v>855</v>
      </c>
      <c r="Q67" s="12" t="s">
        <v>90</v>
      </c>
      <c r="R67" s="12" t="s">
        <v>856</v>
      </c>
      <c r="S67">
        <v>20</v>
      </c>
    </row>
    <row r="68" spans="1:19">
      <c r="A68">
        <v>8</v>
      </c>
      <c r="B68">
        <v>106</v>
      </c>
      <c r="C68" s="12" t="s">
        <v>824</v>
      </c>
      <c r="D68" s="12" t="s">
        <v>104</v>
      </c>
      <c r="E68" s="12" t="s">
        <v>825</v>
      </c>
      <c r="F68" s="12" t="s">
        <v>128</v>
      </c>
      <c r="G68" s="12" t="s">
        <v>826</v>
      </c>
      <c r="H68" s="12" t="s">
        <v>827</v>
      </c>
      <c r="I68" s="12" t="s">
        <v>828</v>
      </c>
      <c r="J68" s="12" t="s">
        <v>829</v>
      </c>
      <c r="K68" s="12" t="s">
        <v>830</v>
      </c>
      <c r="L68" s="12" t="s">
        <v>831</v>
      </c>
      <c r="N68">
        <v>1</v>
      </c>
      <c r="O68">
        <v>20</v>
      </c>
      <c r="P68" s="12" t="s">
        <v>893</v>
      </c>
      <c r="Q68" s="12" t="s">
        <v>24</v>
      </c>
      <c r="R68" s="12" t="s">
        <v>894</v>
      </c>
      <c r="S68">
        <v>19</v>
      </c>
    </row>
    <row r="69" spans="1:19">
      <c r="A69">
        <v>9</v>
      </c>
      <c r="B69">
        <v>108</v>
      </c>
      <c r="C69" s="12" t="s">
        <v>832</v>
      </c>
      <c r="D69" s="12" t="s">
        <v>104</v>
      </c>
      <c r="E69" s="12" t="s">
        <v>833</v>
      </c>
      <c r="F69" s="12" t="s">
        <v>173</v>
      </c>
      <c r="G69" s="12" t="s">
        <v>834</v>
      </c>
      <c r="H69" s="12" t="s">
        <v>835</v>
      </c>
      <c r="I69" s="12" t="s">
        <v>836</v>
      </c>
      <c r="J69" s="12" t="s">
        <v>837</v>
      </c>
      <c r="K69" s="12" t="s">
        <v>838</v>
      </c>
      <c r="L69" s="12" t="s">
        <v>839</v>
      </c>
      <c r="N69">
        <v>5</v>
      </c>
      <c r="O69">
        <v>3</v>
      </c>
      <c r="P69" s="12" t="s">
        <v>801</v>
      </c>
      <c r="Q69" s="12" t="s">
        <v>91</v>
      </c>
      <c r="R69" s="12" t="s">
        <v>802</v>
      </c>
      <c r="S69">
        <v>18</v>
      </c>
    </row>
    <row r="70" spans="1:19">
      <c r="A70" t="s">
        <v>378</v>
      </c>
      <c r="N70">
        <v>2</v>
      </c>
      <c r="O70">
        <v>87</v>
      </c>
      <c r="P70" s="12" t="s">
        <v>901</v>
      </c>
      <c r="Q70" s="12" t="s">
        <v>741</v>
      </c>
      <c r="R70" s="12" t="s">
        <v>902</v>
      </c>
      <c r="S70">
        <v>17</v>
      </c>
    </row>
    <row r="71" spans="1:19">
      <c r="A71">
        <v>1</v>
      </c>
      <c r="B71">
        <v>29</v>
      </c>
      <c r="C71" s="12" t="s">
        <v>840</v>
      </c>
      <c r="D71" s="12" t="s">
        <v>62</v>
      </c>
      <c r="E71" s="12" t="s">
        <v>841</v>
      </c>
      <c r="F71" s="12" t="s">
        <v>107</v>
      </c>
      <c r="G71" s="12" t="s">
        <v>842</v>
      </c>
      <c r="H71" s="12" t="s">
        <v>843</v>
      </c>
      <c r="I71" s="12" t="s">
        <v>844</v>
      </c>
      <c r="J71" s="12" t="s">
        <v>845</v>
      </c>
      <c r="K71" s="12" t="s">
        <v>846</v>
      </c>
      <c r="L71" s="12" t="s">
        <v>847</v>
      </c>
      <c r="N71">
        <v>6</v>
      </c>
      <c r="O71">
        <v>82</v>
      </c>
      <c r="P71" s="12" t="s">
        <v>339</v>
      </c>
      <c r="Q71" s="12" t="s">
        <v>104</v>
      </c>
      <c r="R71" s="12" t="s">
        <v>809</v>
      </c>
      <c r="S71">
        <v>16</v>
      </c>
    </row>
    <row r="72" spans="1:19">
      <c r="A72">
        <v>2</v>
      </c>
      <c r="B72">
        <v>97</v>
      </c>
      <c r="C72" s="12" t="s">
        <v>848</v>
      </c>
      <c r="D72" s="12" t="s">
        <v>104</v>
      </c>
      <c r="E72" s="12" t="s">
        <v>849</v>
      </c>
      <c r="F72" s="12" t="s">
        <v>110</v>
      </c>
      <c r="G72" s="12" t="s">
        <v>850</v>
      </c>
      <c r="H72" s="12" t="s">
        <v>851</v>
      </c>
      <c r="I72" s="12" t="s">
        <v>852</v>
      </c>
      <c r="J72" s="12" t="s">
        <v>853</v>
      </c>
      <c r="K72" s="12" t="s">
        <v>854</v>
      </c>
      <c r="L72" s="12" t="s">
        <v>805</v>
      </c>
      <c r="N72">
        <v>7</v>
      </c>
      <c r="O72">
        <v>33</v>
      </c>
      <c r="P72" s="12" t="s">
        <v>816</v>
      </c>
      <c r="Q72" s="12" t="s">
        <v>91</v>
      </c>
      <c r="R72" s="12" t="s">
        <v>817</v>
      </c>
      <c r="S72">
        <v>15</v>
      </c>
    </row>
    <row r="73" spans="1:19">
      <c r="A73">
        <v>3</v>
      </c>
      <c r="B73">
        <v>31</v>
      </c>
      <c r="C73" s="12" t="s">
        <v>855</v>
      </c>
      <c r="D73" s="12" t="s">
        <v>90</v>
      </c>
      <c r="E73" s="12" t="s">
        <v>856</v>
      </c>
      <c r="F73" s="12" t="s">
        <v>112</v>
      </c>
      <c r="G73" s="12" t="s">
        <v>857</v>
      </c>
      <c r="H73" s="12" t="s">
        <v>858</v>
      </c>
      <c r="I73" s="12" t="s">
        <v>859</v>
      </c>
      <c r="J73" s="12" t="s">
        <v>860</v>
      </c>
      <c r="K73" s="12" t="s">
        <v>861</v>
      </c>
      <c r="L73" s="12" t="s">
        <v>862</v>
      </c>
      <c r="N73">
        <v>4</v>
      </c>
      <c r="O73">
        <v>55</v>
      </c>
      <c r="P73" s="12" t="s">
        <v>863</v>
      </c>
      <c r="Q73" s="12" t="s">
        <v>104</v>
      </c>
      <c r="R73" s="12" t="s">
        <v>864</v>
      </c>
      <c r="S73">
        <v>14</v>
      </c>
    </row>
    <row r="74" spans="1:19">
      <c r="A74">
        <v>4</v>
      </c>
      <c r="B74">
        <v>55</v>
      </c>
      <c r="C74" s="12" t="s">
        <v>863</v>
      </c>
      <c r="D74" s="12" t="s">
        <v>104</v>
      </c>
      <c r="E74" s="12" t="s">
        <v>864</v>
      </c>
      <c r="F74" s="12" t="s">
        <v>115</v>
      </c>
      <c r="G74" s="12" t="s">
        <v>865</v>
      </c>
      <c r="H74" s="12" t="s">
        <v>853</v>
      </c>
      <c r="I74" s="12" t="s">
        <v>866</v>
      </c>
      <c r="J74" s="12" t="s">
        <v>867</v>
      </c>
      <c r="K74" s="12" t="s">
        <v>868</v>
      </c>
      <c r="L74" s="12" t="s">
        <v>869</v>
      </c>
      <c r="N74">
        <v>3</v>
      </c>
      <c r="O74">
        <v>5</v>
      </c>
      <c r="P74" s="12" t="s">
        <v>909</v>
      </c>
      <c r="Q74" s="12" t="s">
        <v>62</v>
      </c>
      <c r="R74" s="12" t="s">
        <v>910</v>
      </c>
      <c r="S74">
        <v>13</v>
      </c>
    </row>
    <row r="75" spans="1:19">
      <c r="A75">
        <v>5</v>
      </c>
      <c r="B75">
        <v>71</v>
      </c>
      <c r="C75" s="12" t="s">
        <v>408</v>
      </c>
      <c r="D75" s="12" t="s">
        <v>319</v>
      </c>
      <c r="E75" s="12" t="s">
        <v>870</v>
      </c>
      <c r="F75" s="12" t="s">
        <v>119</v>
      </c>
      <c r="G75" s="12" t="s">
        <v>871</v>
      </c>
      <c r="H75" s="12" t="s">
        <v>872</v>
      </c>
      <c r="I75" s="12" t="s">
        <v>873</v>
      </c>
      <c r="J75" s="12" t="s">
        <v>874</v>
      </c>
      <c r="K75" s="12" t="s">
        <v>875</v>
      </c>
      <c r="L75" s="12" t="s">
        <v>876</v>
      </c>
      <c r="N75">
        <v>4</v>
      </c>
      <c r="O75">
        <v>21</v>
      </c>
      <c r="P75" s="12" t="s">
        <v>917</v>
      </c>
      <c r="Q75" s="12" t="s">
        <v>24</v>
      </c>
      <c r="R75" s="12" t="s">
        <v>918</v>
      </c>
      <c r="S75">
        <v>12</v>
      </c>
    </row>
    <row r="76" spans="1:19">
      <c r="A76">
        <v>6</v>
      </c>
      <c r="B76">
        <v>36</v>
      </c>
      <c r="C76" s="12" t="s">
        <v>877</v>
      </c>
      <c r="D76" s="12" t="s">
        <v>91</v>
      </c>
      <c r="E76" s="12" t="s">
        <v>878</v>
      </c>
      <c r="F76" s="12" t="s">
        <v>122</v>
      </c>
      <c r="G76" s="12" t="s">
        <v>879</v>
      </c>
      <c r="H76" s="12" t="s">
        <v>880</v>
      </c>
      <c r="I76" s="12" t="s">
        <v>881</v>
      </c>
      <c r="J76" s="12" t="s">
        <v>882</v>
      </c>
      <c r="K76" s="12" t="s">
        <v>883</v>
      </c>
      <c r="L76" s="12" t="s">
        <v>884</v>
      </c>
      <c r="N76">
        <v>5</v>
      </c>
      <c r="O76">
        <v>71</v>
      </c>
      <c r="P76" s="12" t="s">
        <v>408</v>
      </c>
      <c r="Q76" s="12" t="s">
        <v>319</v>
      </c>
      <c r="R76" s="12" t="s">
        <v>870</v>
      </c>
      <c r="S76">
        <v>11</v>
      </c>
    </row>
    <row r="77" spans="1:19">
      <c r="A77">
        <v>7</v>
      </c>
      <c r="B77">
        <v>105</v>
      </c>
      <c r="C77" s="12" t="s">
        <v>885</v>
      </c>
      <c r="D77" s="12" t="s">
        <v>104</v>
      </c>
      <c r="E77" s="12" t="s">
        <v>886</v>
      </c>
      <c r="F77" s="12" t="s">
        <v>125</v>
      </c>
      <c r="G77" s="12" t="s">
        <v>887</v>
      </c>
      <c r="H77" s="12" t="s">
        <v>888</v>
      </c>
      <c r="I77" s="12" t="s">
        <v>889</v>
      </c>
      <c r="J77" s="12" t="s">
        <v>890</v>
      </c>
      <c r="K77" s="12" t="s">
        <v>891</v>
      </c>
      <c r="L77" s="12" t="s">
        <v>892</v>
      </c>
      <c r="N77">
        <v>6</v>
      </c>
      <c r="O77">
        <v>36</v>
      </c>
      <c r="P77" s="12" t="s">
        <v>877</v>
      </c>
      <c r="Q77" s="12" t="s">
        <v>91</v>
      </c>
      <c r="R77" s="12" t="s">
        <v>878</v>
      </c>
      <c r="S77">
        <v>10</v>
      </c>
    </row>
    <row r="78" spans="1:19">
      <c r="A78" t="s">
        <v>524</v>
      </c>
      <c r="N78">
        <v>8</v>
      </c>
      <c r="O78">
        <v>106</v>
      </c>
      <c r="P78" s="12" t="s">
        <v>824</v>
      </c>
      <c r="Q78" s="12" t="s">
        <v>104</v>
      </c>
      <c r="R78" s="12" t="s">
        <v>825</v>
      </c>
      <c r="S78">
        <v>9</v>
      </c>
    </row>
    <row r="79" spans="1:19">
      <c r="A79">
        <v>1</v>
      </c>
      <c r="B79">
        <v>20</v>
      </c>
      <c r="C79" s="12" t="s">
        <v>893</v>
      </c>
      <c r="D79" s="12" t="s">
        <v>24</v>
      </c>
      <c r="E79" s="12" t="s">
        <v>894</v>
      </c>
      <c r="F79" s="12" t="s">
        <v>107</v>
      </c>
      <c r="G79" s="12" t="s">
        <v>895</v>
      </c>
      <c r="H79" s="12" t="s">
        <v>896</v>
      </c>
      <c r="I79" s="12" t="s">
        <v>897</v>
      </c>
      <c r="J79" s="12" t="s">
        <v>898</v>
      </c>
      <c r="K79" s="12" t="s">
        <v>899</v>
      </c>
      <c r="L79" s="12" t="s">
        <v>900</v>
      </c>
      <c r="N79">
        <v>9</v>
      </c>
      <c r="O79">
        <v>108</v>
      </c>
      <c r="P79" s="12" t="s">
        <v>832</v>
      </c>
      <c r="Q79" s="12" t="s">
        <v>104</v>
      </c>
      <c r="R79" s="12" t="s">
        <v>833</v>
      </c>
      <c r="S79">
        <v>8</v>
      </c>
    </row>
    <row r="80" spans="1:19">
      <c r="A80">
        <v>2</v>
      </c>
      <c r="B80">
        <v>87</v>
      </c>
      <c r="C80" s="12" t="s">
        <v>901</v>
      </c>
      <c r="D80" s="12" t="s">
        <v>741</v>
      </c>
      <c r="E80" s="12" t="s">
        <v>902</v>
      </c>
      <c r="F80" s="12" t="s">
        <v>110</v>
      </c>
      <c r="G80" s="12" t="s">
        <v>903</v>
      </c>
      <c r="H80" s="12" t="s">
        <v>904</v>
      </c>
      <c r="I80" s="12" t="s">
        <v>905</v>
      </c>
      <c r="J80" s="12" t="s">
        <v>906</v>
      </c>
      <c r="K80" s="12" t="s">
        <v>907</v>
      </c>
      <c r="L80" s="12" t="s">
        <v>908</v>
      </c>
      <c r="N80">
        <v>5</v>
      </c>
      <c r="O80">
        <v>89</v>
      </c>
      <c r="P80" s="12" t="s">
        <v>925</v>
      </c>
      <c r="Q80" s="12" t="s">
        <v>741</v>
      </c>
      <c r="R80" s="12" t="s">
        <v>926</v>
      </c>
      <c r="S80">
        <v>7</v>
      </c>
    </row>
    <row r="81" spans="1:19">
      <c r="A81">
        <v>3</v>
      </c>
      <c r="B81">
        <v>5</v>
      </c>
      <c r="C81" s="12" t="s">
        <v>909</v>
      </c>
      <c r="D81" s="12" t="s">
        <v>62</v>
      </c>
      <c r="E81" s="12" t="s">
        <v>910</v>
      </c>
      <c r="F81" s="12" t="s">
        <v>112</v>
      </c>
      <c r="G81" s="12" t="s">
        <v>911</v>
      </c>
      <c r="H81" s="12" t="s">
        <v>912</v>
      </c>
      <c r="I81" s="12" t="s">
        <v>913</v>
      </c>
      <c r="J81" s="12" t="s">
        <v>914</v>
      </c>
      <c r="K81" s="12" t="s">
        <v>915</v>
      </c>
      <c r="L81" s="12" t="s">
        <v>916</v>
      </c>
      <c r="N81">
        <v>6</v>
      </c>
      <c r="O81">
        <v>90</v>
      </c>
      <c r="P81" s="12" t="s">
        <v>933</v>
      </c>
      <c r="Q81" s="12" t="s">
        <v>741</v>
      </c>
      <c r="R81" s="12" t="s">
        <v>934</v>
      </c>
      <c r="S81">
        <v>6</v>
      </c>
    </row>
    <row r="82" spans="1:19">
      <c r="A82">
        <v>4</v>
      </c>
      <c r="B82">
        <v>21</v>
      </c>
      <c r="C82" s="12" t="s">
        <v>917</v>
      </c>
      <c r="D82" s="12" t="s">
        <v>24</v>
      </c>
      <c r="E82" s="12" t="s">
        <v>918</v>
      </c>
      <c r="F82" s="12" t="s">
        <v>115</v>
      </c>
      <c r="G82" s="12" t="s">
        <v>919</v>
      </c>
      <c r="H82" s="12" t="s">
        <v>920</v>
      </c>
      <c r="I82" s="12" t="s">
        <v>921</v>
      </c>
      <c r="J82" s="12" t="s">
        <v>922</v>
      </c>
      <c r="K82" s="12" t="s">
        <v>923</v>
      </c>
      <c r="L82" s="12" t="s">
        <v>924</v>
      </c>
      <c r="N82">
        <v>7</v>
      </c>
      <c r="O82">
        <v>105</v>
      </c>
      <c r="P82" s="12" t="s">
        <v>885</v>
      </c>
      <c r="Q82" s="12" t="s">
        <v>104</v>
      </c>
      <c r="R82" s="12" t="s">
        <v>886</v>
      </c>
      <c r="S82">
        <v>5</v>
      </c>
    </row>
    <row r="83" spans="1:19">
      <c r="A83">
        <v>5</v>
      </c>
      <c r="B83">
        <v>89</v>
      </c>
      <c r="C83" s="12" t="s">
        <v>925</v>
      </c>
      <c r="D83" s="12" t="s">
        <v>741</v>
      </c>
      <c r="E83" s="12" t="s">
        <v>926</v>
      </c>
      <c r="F83" s="12" t="s">
        <v>119</v>
      </c>
      <c r="G83" s="12" t="s">
        <v>927</v>
      </c>
      <c r="H83" s="12" t="s">
        <v>928</v>
      </c>
      <c r="I83" s="12" t="s">
        <v>929</v>
      </c>
      <c r="J83" s="12" t="s">
        <v>930</v>
      </c>
      <c r="K83" s="12" t="s">
        <v>931</v>
      </c>
      <c r="L83" s="12" t="s">
        <v>932</v>
      </c>
    </row>
    <row r="84" spans="1:19">
      <c r="A84">
        <v>6</v>
      </c>
      <c r="B84">
        <v>90</v>
      </c>
      <c r="C84" s="12" t="s">
        <v>933</v>
      </c>
      <c r="D84" s="12" t="s">
        <v>741</v>
      </c>
      <c r="E84" s="12" t="s">
        <v>934</v>
      </c>
      <c r="F84" s="12" t="s">
        <v>122</v>
      </c>
      <c r="G84" s="12" t="s">
        <v>935</v>
      </c>
      <c r="H84" s="12" t="s">
        <v>936</v>
      </c>
      <c r="I84" s="12" t="s">
        <v>937</v>
      </c>
      <c r="J84" s="12" t="s">
        <v>938</v>
      </c>
      <c r="K84" s="12" t="s">
        <v>939</v>
      </c>
      <c r="L84" s="12" t="s">
        <v>940</v>
      </c>
    </row>
  </sheetData>
  <pageMargins left="0.70866141732283472" right="0.70866141732283472" top="0.55118110236220474" bottom="0.55118110236220474" header="0.31496062992125984" footer="0.31496062992125984"/>
  <pageSetup paperSize="9" orientation="landscape" r:id="rId1"/>
  <rowBreaks count="3" manualBreakCount="3">
    <brk id="25" max="16383" man="1"/>
    <brk id="38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Koond</vt:lpstr>
      <vt:lpstr>Võistkond</vt:lpstr>
      <vt:lpstr>1.etapp</vt:lpstr>
      <vt:lpstr>2.etapp</vt:lpstr>
      <vt:lpstr>3.etapp</vt:lpstr>
      <vt:lpstr>4.etapp</vt:lpstr>
      <vt:lpstr>5.etapp</vt:lpstr>
      <vt:lpstr>'5.etapp'!Print_Titles</vt:lpstr>
      <vt:lpstr>Võistkond!Print_Titles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Tauri</dc:creator>
  <cp:lastModifiedBy>Kasutaja</cp:lastModifiedBy>
  <cp:lastPrinted>2015-08-28T16:17:27Z</cp:lastPrinted>
  <dcterms:created xsi:type="dcterms:W3CDTF">2015-05-01T13:01:08Z</dcterms:created>
  <dcterms:modified xsi:type="dcterms:W3CDTF">2015-09-03T05:41:15Z</dcterms:modified>
</cp:coreProperties>
</file>