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uri\Google Drive\Rattaklubi\seeriavõistlus\2015\Tulemused\"/>
    </mc:Choice>
  </mc:AlternateContent>
  <bookViews>
    <workbookView xWindow="0" yWindow="0" windowWidth="13800" windowHeight="4116" activeTab="3"/>
  </bookViews>
  <sheets>
    <sheet name="Koond" sheetId="3" r:id="rId1"/>
    <sheet name="Võistkond" sheetId="4" r:id="rId2"/>
    <sheet name="1.etapp" sheetId="1" r:id="rId3"/>
    <sheet name="2.etapp" sheetId="2" r:id="rId4"/>
  </sheets>
  <definedNames>
    <definedName name="_xlnm._FilterDatabase" localSheetId="2" hidden="1">'1.etapp'!$A$93:$H$141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4" l="1"/>
  <c r="N36" i="4"/>
  <c r="N30" i="4"/>
  <c r="N24" i="4"/>
  <c r="N17" i="4"/>
  <c r="D42" i="4"/>
  <c r="M42" i="4" s="1"/>
  <c r="D36" i="4"/>
  <c r="M36" i="4" s="1"/>
  <c r="F42" i="4"/>
  <c r="F36" i="4"/>
  <c r="F30" i="4"/>
  <c r="D30" i="4"/>
  <c r="M30" i="4" s="1"/>
  <c r="F24" i="4"/>
  <c r="M24" i="4" s="1"/>
  <c r="D24" i="4"/>
  <c r="F17" i="4"/>
  <c r="D17" i="4"/>
  <c r="M17" i="4" l="1"/>
  <c r="Q126" i="3"/>
  <c r="Q127" i="3"/>
  <c r="Q128" i="3"/>
  <c r="Q129" i="3"/>
  <c r="Q130" i="3"/>
  <c r="Q131" i="3"/>
  <c r="Q125" i="3"/>
  <c r="P131" i="3"/>
  <c r="O131" i="3"/>
  <c r="P130" i="3"/>
  <c r="O130" i="3"/>
  <c r="P129" i="3"/>
  <c r="O129" i="3"/>
  <c r="P128" i="3"/>
  <c r="O128" i="3"/>
  <c r="P127" i="3"/>
  <c r="O127" i="3"/>
  <c r="P126" i="3"/>
  <c r="O126" i="3"/>
  <c r="P125" i="3"/>
  <c r="O125" i="3"/>
  <c r="O118" i="3"/>
  <c r="O119" i="3"/>
  <c r="P118" i="3"/>
  <c r="Q110" i="3" s="1"/>
  <c r="P119" i="3"/>
  <c r="Q109" i="3"/>
  <c r="Q113" i="3"/>
  <c r="Q117" i="3"/>
  <c r="P117" i="3"/>
  <c r="O117" i="3"/>
  <c r="P116" i="3"/>
  <c r="O116" i="3"/>
  <c r="P115" i="3"/>
  <c r="O115" i="3"/>
  <c r="P114" i="3"/>
  <c r="O114" i="3"/>
  <c r="P113" i="3"/>
  <c r="O113" i="3"/>
  <c r="P112" i="3"/>
  <c r="O112" i="3"/>
  <c r="P111" i="3"/>
  <c r="O111" i="3"/>
  <c r="P110" i="3"/>
  <c r="O110" i="3"/>
  <c r="P109" i="3"/>
  <c r="O109" i="3"/>
  <c r="P108" i="3"/>
  <c r="O108" i="3"/>
  <c r="P107" i="3"/>
  <c r="O107" i="3"/>
  <c r="P106" i="3"/>
  <c r="O106" i="3"/>
  <c r="Q90" i="3"/>
  <c r="Q91" i="3"/>
  <c r="Q92" i="3"/>
  <c r="Q93" i="3"/>
  <c r="Q94" i="3"/>
  <c r="Q95" i="3"/>
  <c r="Q96" i="3"/>
  <c r="Q97" i="3"/>
  <c r="Q98" i="3"/>
  <c r="Q99" i="3"/>
  <c r="Q100" i="3"/>
  <c r="Q89" i="3"/>
  <c r="P96" i="3"/>
  <c r="P97" i="3"/>
  <c r="P98" i="3"/>
  <c r="P99" i="3"/>
  <c r="P100" i="3"/>
  <c r="O96" i="3"/>
  <c r="O97" i="3"/>
  <c r="O98" i="3"/>
  <c r="O99" i="3"/>
  <c r="O100" i="3"/>
  <c r="P95" i="3"/>
  <c r="O95" i="3"/>
  <c r="P94" i="3"/>
  <c r="O94" i="3"/>
  <c r="P93" i="3"/>
  <c r="O93" i="3"/>
  <c r="P92" i="3"/>
  <c r="O92" i="3"/>
  <c r="P91" i="3"/>
  <c r="O91" i="3"/>
  <c r="P90" i="3"/>
  <c r="O90" i="3"/>
  <c r="P89" i="3"/>
  <c r="O89" i="3"/>
  <c r="Q78" i="3"/>
  <c r="Q79" i="3"/>
  <c r="Q80" i="3"/>
  <c r="Q81" i="3"/>
  <c r="Q82" i="3"/>
  <c r="Q83" i="3"/>
  <c r="Q77" i="3"/>
  <c r="P83" i="3"/>
  <c r="P82" i="3"/>
  <c r="P81" i="3"/>
  <c r="P80" i="3"/>
  <c r="P79" i="3"/>
  <c r="P78" i="3"/>
  <c r="P77" i="3"/>
  <c r="O83" i="3"/>
  <c r="O82" i="3"/>
  <c r="O81" i="3"/>
  <c r="O80" i="3"/>
  <c r="O79" i="3"/>
  <c r="O78" i="3"/>
  <c r="O77" i="3"/>
  <c r="P71" i="3"/>
  <c r="P70" i="3"/>
  <c r="Q70" i="3" s="1"/>
  <c r="P69" i="3"/>
  <c r="Q69" i="3" s="1"/>
  <c r="P68" i="3"/>
  <c r="Q71" i="3" s="1"/>
  <c r="O71" i="3"/>
  <c r="O70" i="3"/>
  <c r="O69" i="3"/>
  <c r="O68" i="3"/>
  <c r="O62" i="3"/>
  <c r="O61" i="3"/>
  <c r="O60" i="3"/>
  <c r="O59" i="3"/>
  <c r="O58" i="3"/>
  <c r="O57" i="3"/>
  <c r="O51" i="3"/>
  <c r="O50" i="3"/>
  <c r="O44" i="3"/>
  <c r="O43" i="3"/>
  <c r="O42" i="3"/>
  <c r="O41" i="3"/>
  <c r="O40" i="3"/>
  <c r="O34" i="3"/>
  <c r="O33" i="3"/>
  <c r="O32" i="3"/>
  <c r="O31" i="3"/>
  <c r="O30" i="3"/>
  <c r="O29" i="3"/>
  <c r="O28" i="3"/>
  <c r="O15" i="3"/>
  <c r="O16" i="3"/>
  <c r="O17" i="3"/>
  <c r="O18" i="3"/>
  <c r="O19" i="3"/>
  <c r="O20" i="3"/>
  <c r="O21" i="3"/>
  <c r="O22" i="3"/>
  <c r="O14" i="3"/>
  <c r="P59" i="3"/>
  <c r="P60" i="3"/>
  <c r="P61" i="3"/>
  <c r="P62" i="3"/>
  <c r="P58" i="3"/>
  <c r="P57" i="3"/>
  <c r="P51" i="3"/>
  <c r="P50" i="3"/>
  <c r="P44" i="3"/>
  <c r="P43" i="3"/>
  <c r="P42" i="3"/>
  <c r="P41" i="3"/>
  <c r="P40" i="3"/>
  <c r="P33" i="3"/>
  <c r="P34" i="3"/>
  <c r="P15" i="3"/>
  <c r="P16" i="3"/>
  <c r="P17" i="3"/>
  <c r="P18" i="3"/>
  <c r="P19" i="3"/>
  <c r="P20" i="3"/>
  <c r="P21" i="3"/>
  <c r="P22" i="3"/>
  <c r="P28" i="3"/>
  <c r="P29" i="3"/>
  <c r="P30" i="3"/>
  <c r="P31" i="3"/>
  <c r="P32" i="3"/>
  <c r="P14" i="3"/>
  <c r="Q106" i="3" l="1"/>
  <c r="Q116" i="3"/>
  <c r="Q112" i="3"/>
  <c r="Q108" i="3"/>
  <c r="Q119" i="3"/>
  <c r="Q115" i="3"/>
  <c r="Q111" i="3"/>
  <c r="Q107" i="3"/>
  <c r="Q118" i="3"/>
  <c r="Q114" i="3"/>
  <c r="Q68" i="3"/>
  <c r="Q43" i="3"/>
  <c r="Q59" i="3"/>
  <c r="Q62" i="3"/>
  <c r="Q14" i="3"/>
  <c r="Q58" i="3"/>
  <c r="Q44" i="3"/>
  <c r="Q41" i="3"/>
  <c r="Q40" i="3"/>
  <c r="Q61" i="3"/>
  <c r="Q60" i="3"/>
  <c r="Q57" i="3"/>
  <c r="Q42" i="3"/>
  <c r="Q30" i="3"/>
  <c r="Q50" i="3"/>
  <c r="Q51" i="3"/>
  <c r="Q33" i="3"/>
  <c r="Q29" i="3"/>
  <c r="Q34" i="3"/>
  <c r="Q32" i="3"/>
  <c r="Q28" i="3"/>
  <c r="Q31" i="3"/>
  <c r="Q22" i="3"/>
  <c r="Q18" i="3"/>
  <c r="Q21" i="3"/>
  <c r="Q17" i="3"/>
  <c r="Q20" i="3"/>
  <c r="Q16" i="3"/>
  <c r="Q19" i="3"/>
  <c r="Q15" i="3"/>
  <c r="F81" i="1" l="1"/>
  <c r="F76" i="1"/>
  <c r="F74" i="1"/>
  <c r="F82" i="1"/>
  <c r="F75" i="1"/>
  <c r="F78" i="1"/>
  <c r="F79" i="1"/>
  <c r="F80" i="1"/>
  <c r="F83" i="1"/>
  <c r="F77" i="1"/>
  <c r="F68" i="1"/>
  <c r="F67" i="1"/>
  <c r="F69" i="1"/>
  <c r="F66" i="1"/>
  <c r="F60" i="1"/>
  <c r="F61" i="1"/>
  <c r="F62" i="1"/>
  <c r="F56" i="1"/>
  <c r="F55" i="1"/>
  <c r="F53" i="1"/>
  <c r="F54" i="1"/>
  <c r="F52" i="1"/>
  <c r="F47" i="1"/>
  <c r="F46" i="1"/>
  <c r="F45" i="1"/>
  <c r="F37" i="1"/>
  <c r="F39" i="1"/>
  <c r="F36" i="1"/>
  <c r="F40" i="1"/>
  <c r="F41" i="1"/>
  <c r="F38" i="1"/>
  <c r="F31" i="1"/>
  <c r="F32" i="1"/>
  <c r="F27" i="1"/>
  <c r="F25" i="1"/>
  <c r="F24" i="1"/>
  <c r="F23" i="1"/>
  <c r="F26" i="1"/>
  <c r="F15" i="1"/>
  <c r="F16" i="1"/>
  <c r="F19" i="1"/>
  <c r="F18" i="1"/>
  <c r="F17" i="1"/>
  <c r="F11" i="1"/>
  <c r="F10" i="1"/>
</calcChain>
</file>

<file path=xl/sharedStrings.xml><?xml version="1.0" encoding="utf-8"?>
<sst xmlns="http://schemas.openxmlformats.org/spreadsheetml/2006/main" count="1195" uniqueCount="256">
  <si>
    <t>Järvamaa lahtised seeriavõistlused jalgrattakrossis 2015</t>
  </si>
  <si>
    <t>1.etapp</t>
  </si>
  <si>
    <t>Kangrumäe, Aravete</t>
  </si>
  <si>
    <t>Korraldaja Ambla SK</t>
  </si>
  <si>
    <t>NR</t>
  </si>
  <si>
    <t xml:space="preserve">Klass: </t>
  </si>
  <si>
    <t>MN6</t>
  </si>
  <si>
    <t>KOHT</t>
  </si>
  <si>
    <t>NIMI</t>
  </si>
  <si>
    <t>KLUBI/LINN</t>
  </si>
  <si>
    <t>START</t>
  </si>
  <si>
    <t>FINISH</t>
  </si>
  <si>
    <t>LÕPP AEG</t>
  </si>
  <si>
    <t>PUNKTE</t>
  </si>
  <si>
    <t>OVE MARKUS KASEMÄGI</t>
  </si>
  <si>
    <t>KARL ERIK MEIMRE</t>
  </si>
  <si>
    <t>TÜRI</t>
  </si>
  <si>
    <t>TALLINN</t>
  </si>
  <si>
    <t>M7-10</t>
  </si>
  <si>
    <t>ATS KRISTJAN KASEMÄGI</t>
  </si>
  <si>
    <t>KAMERON PUKKA</t>
  </si>
  <si>
    <t>KENNET KEERBERG</t>
  </si>
  <si>
    <t>KERTO KAASIKU</t>
  </si>
  <si>
    <t>KARL LEHIS</t>
  </si>
  <si>
    <t>SMART SPORT</t>
  </si>
  <si>
    <t>ARAVETE</t>
  </si>
  <si>
    <t>N7-10</t>
  </si>
  <si>
    <t>MAIRIT KAARJÄRV</t>
  </si>
  <si>
    <t>KAROLINA KULL</t>
  </si>
  <si>
    <t>ELIISE KIVISTIU</t>
  </si>
  <si>
    <t>KAROLIN SURVA</t>
  </si>
  <si>
    <t>ÕNNELA RODENDAU</t>
  </si>
  <si>
    <t>RAKKE</t>
  </si>
  <si>
    <t>AMBLA SK</t>
  </si>
  <si>
    <t>N11-14</t>
  </si>
  <si>
    <t>3X2,4KM</t>
  </si>
  <si>
    <t>550M</t>
  </si>
  <si>
    <t>3X550M</t>
  </si>
  <si>
    <t>KEIDY KAASIKU</t>
  </si>
  <si>
    <t>KAIDY KAASIKU</t>
  </si>
  <si>
    <t>M11-14</t>
  </si>
  <si>
    <t>KERT JÄRVA</t>
  </si>
  <si>
    <t>OSKAR KONTUS</t>
  </si>
  <si>
    <t>MARIUS KAARJÄRV</t>
  </si>
  <si>
    <t>KREN KASK</t>
  </si>
  <si>
    <t>MARTEN MIHKEL MEIDLA</t>
  </si>
  <si>
    <t>MARTIN MIHKEL MEIDLA</t>
  </si>
  <si>
    <t>JÜRI</t>
  </si>
  <si>
    <t>MAIRIS ÕISPUU</t>
  </si>
  <si>
    <t>MARIS KAARJÄRV</t>
  </si>
  <si>
    <t>JAANIKA JALAST</t>
  </si>
  <si>
    <t>JANA MATVEJEVA</t>
  </si>
  <si>
    <t>JÄNEDA</t>
  </si>
  <si>
    <t>AHULA</t>
  </si>
  <si>
    <t>DNF</t>
  </si>
  <si>
    <t>N15+</t>
  </si>
  <si>
    <t>HEINO KURIKOFF</t>
  </si>
  <si>
    <t>PAUL JALAST</t>
  </si>
  <si>
    <t>AHTO MATVEJEV</t>
  </si>
  <si>
    <t>TEET KALLAKMAA</t>
  </si>
  <si>
    <t>PEETER PUHKE</t>
  </si>
  <si>
    <t>M50+</t>
  </si>
  <si>
    <t>J-JAANI</t>
  </si>
  <si>
    <t>M15-18</t>
  </si>
  <si>
    <t>3X3,5KM</t>
  </si>
  <si>
    <t>BRAIAN JULLINEN</t>
  </si>
  <si>
    <t>RENET KASK</t>
  </si>
  <si>
    <t>KAAREL RHEDE</t>
  </si>
  <si>
    <t>M19-39</t>
  </si>
  <si>
    <t>SANDER SAAR</t>
  </si>
  <si>
    <t>KALEV PEIL</t>
  </si>
  <si>
    <t>RUUDI KONRAD</t>
  </si>
  <si>
    <t>JAANUS NÕMMIK</t>
  </si>
  <si>
    <t>TAURI MUST</t>
  </si>
  <si>
    <t>VOOREMAA CENTRUM</t>
  </si>
  <si>
    <t>VK</t>
  </si>
  <si>
    <t>M40-49</t>
  </si>
  <si>
    <t>ERIK TAMMSOO</t>
  </si>
  <si>
    <t>AIVO UUDE</t>
  </si>
  <si>
    <t>AIVAR LAGENÕMM</t>
  </si>
  <si>
    <t>HANNES MEIMRE</t>
  </si>
  <si>
    <t>KAIDO KASCHAN</t>
  </si>
  <si>
    <t>IVO MÖLDER</t>
  </si>
  <si>
    <t>HEIKI OJASALU</t>
  </si>
  <si>
    <t>JAANUS KEERBERG</t>
  </si>
  <si>
    <t>IVAR PILV</t>
  </si>
  <si>
    <t>MARGUS MEIDLA</t>
  </si>
  <si>
    <t>MART LAANISTE</t>
  </si>
  <si>
    <t>PORTER RACING</t>
  </si>
  <si>
    <t>VAJANGU</t>
  </si>
  <si>
    <t>SCOUTS PATALJON</t>
  </si>
  <si>
    <t>TÜRI RK</t>
  </si>
  <si>
    <t>KOIGI</t>
  </si>
  <si>
    <t>KOERU</t>
  </si>
  <si>
    <t>Koht</t>
  </si>
  <si>
    <t>Number</t>
  </si>
  <si>
    <t>Nimi</t>
  </si>
  <si>
    <t>Klubi</t>
  </si>
  <si>
    <t>Klass</t>
  </si>
  <si>
    <t>Koht klassis</t>
  </si>
  <si>
    <t>Tulemus</t>
  </si>
  <si>
    <t>Punktid</t>
  </si>
  <si>
    <t>1. START</t>
  </si>
  <si>
    <t>STEVEN MARTI LILLIPUU</t>
  </si>
  <si>
    <t/>
  </si>
  <si>
    <t>LAPSED 6</t>
  </si>
  <si>
    <t>00:41,03</t>
  </si>
  <si>
    <t>30</t>
  </si>
  <si>
    <t>Serena Miljan</t>
  </si>
  <si>
    <t>00:41,94</t>
  </si>
  <si>
    <t>27</t>
  </si>
  <si>
    <t>00:42,73</t>
  </si>
  <si>
    <t>25</t>
  </si>
  <si>
    <t>VALLO MARTEN LILLIPUU</t>
  </si>
  <si>
    <t>00:43,05</t>
  </si>
  <si>
    <t>23</t>
  </si>
  <si>
    <t>MIHKEL MÖLDER</t>
  </si>
  <si>
    <t>EELKOOL</t>
  </si>
  <si>
    <t>00:53,13</t>
  </si>
  <si>
    <t>22</t>
  </si>
  <si>
    <t>Mihkel Radala</t>
  </si>
  <si>
    <t>00:59,88</t>
  </si>
  <si>
    <t>21</t>
  </si>
  <si>
    <t>ADEELE KONTUS</t>
  </si>
  <si>
    <t>02:14,03</t>
  </si>
  <si>
    <t>20</t>
  </si>
  <si>
    <t>JÜRGEN SURVA</t>
  </si>
  <si>
    <t>02:26,22</t>
  </si>
  <si>
    <t>19</t>
  </si>
  <si>
    <t>2. START</t>
  </si>
  <si>
    <t>POISID 7 - 10</t>
  </si>
  <si>
    <t>06:09,38</t>
  </si>
  <si>
    <t>TÜDRUKUD 7 - 10</t>
  </si>
  <si>
    <t>06:16,22</t>
  </si>
  <si>
    <t>Trevor Vaks</t>
  </si>
  <si>
    <t>06:17,13</t>
  </si>
  <si>
    <t>06:32,15</t>
  </si>
  <si>
    <t>ELIISE KIVISTU</t>
  </si>
  <si>
    <t>07:01,97</t>
  </si>
  <si>
    <t>MARIT KAARJÄRV</t>
  </si>
  <si>
    <t>07:06,36</t>
  </si>
  <si>
    <t>07:12,78</t>
  </si>
  <si>
    <t>SERGO MILJAN</t>
  </si>
  <si>
    <t>07:27,55</t>
  </si>
  <si>
    <t>08:05,53</t>
  </si>
  <si>
    <t>3. START</t>
  </si>
  <si>
    <t>MEHED 19 - 39</t>
  </si>
  <si>
    <t>39:57,33</t>
  </si>
  <si>
    <t>MEHED 40 - 49</t>
  </si>
  <si>
    <t>40:44,61</t>
  </si>
  <si>
    <t>RAIN KURESOO</t>
  </si>
  <si>
    <t>41:48,86</t>
  </si>
  <si>
    <t>42:50,63</t>
  </si>
  <si>
    <t>42:50,78</t>
  </si>
  <si>
    <t>KARL JÄRVA</t>
  </si>
  <si>
    <t>NOORMEHED 15 - 18</t>
  </si>
  <si>
    <t>43:53,30</t>
  </si>
  <si>
    <t>45:28,89</t>
  </si>
  <si>
    <t>JANNO RODENDAU</t>
  </si>
  <si>
    <t>47:10,08</t>
  </si>
  <si>
    <t>VILJAR VOOREMÄE</t>
  </si>
  <si>
    <t>47:30,54</t>
  </si>
  <si>
    <t>47:31,88</t>
  </si>
  <si>
    <t>47:34,24</t>
  </si>
  <si>
    <t>KALLE PIIROJA</t>
  </si>
  <si>
    <t>47:52,98</t>
  </si>
  <si>
    <t>48:13,97</t>
  </si>
  <si>
    <t>48:14,39</t>
  </si>
  <si>
    <t>48:36,91</t>
  </si>
  <si>
    <t>ALAR NÕMMIK</t>
  </si>
  <si>
    <t>48:36,94</t>
  </si>
  <si>
    <t>INDREK AMMER</t>
  </si>
  <si>
    <t>48:39,07</t>
  </si>
  <si>
    <t>18</t>
  </si>
  <si>
    <t>50:15,20</t>
  </si>
  <si>
    <t>PRIIT KOHK</t>
  </si>
  <si>
    <t>54:20,72</t>
  </si>
  <si>
    <t>MARKO RAAP</t>
  </si>
  <si>
    <t>54:47,40</t>
  </si>
  <si>
    <t>17</t>
  </si>
  <si>
    <t>MARGO RHEDE</t>
  </si>
  <si>
    <t>55:28,09</t>
  </si>
  <si>
    <t>ANDRUS PETERKOP</t>
  </si>
  <si>
    <t>56:54,95</t>
  </si>
  <si>
    <t>16</t>
  </si>
  <si>
    <t>4. START</t>
  </si>
  <si>
    <t>NOORMEHED 11 - 14</t>
  </si>
  <si>
    <t>21:49,23</t>
  </si>
  <si>
    <t>MEHED 50+</t>
  </si>
  <si>
    <t>21:56,21</t>
  </si>
  <si>
    <t>23:28,60</t>
  </si>
  <si>
    <t>24:31,69</t>
  </si>
  <si>
    <t>26:04,33</t>
  </si>
  <si>
    <t>NAISED 15 - 49</t>
  </si>
  <si>
    <t>26:05,67</t>
  </si>
  <si>
    <t>27:31,61</t>
  </si>
  <si>
    <t>PILLE PALUMAA</t>
  </si>
  <si>
    <t>JÄRVA-JAANI</t>
  </si>
  <si>
    <t>27:54,18</t>
  </si>
  <si>
    <t>VLADIMIR PENNERT</t>
  </si>
  <si>
    <t>27:57,09</t>
  </si>
  <si>
    <t>VILVE PILV</t>
  </si>
  <si>
    <t>28:58,02</t>
  </si>
  <si>
    <t>RIHO KAPP</t>
  </si>
  <si>
    <t>30:37,96</t>
  </si>
  <si>
    <t>TIIA RIIS</t>
  </si>
  <si>
    <t>31:17,85</t>
  </si>
  <si>
    <t>2.etapp</t>
  </si>
  <si>
    <t>Saunametsa, Türi</t>
  </si>
  <si>
    <t>Korraldaja Türi Rattaklubi</t>
  </si>
  <si>
    <t>350m</t>
  </si>
  <si>
    <t>1km</t>
  </si>
  <si>
    <t>2x8km</t>
  </si>
  <si>
    <t>8km</t>
  </si>
  <si>
    <t>Türi tehisjärv 27.08</t>
  </si>
  <si>
    <t xml:space="preserve">Aravete </t>
  </si>
  <si>
    <t>Saunametsa</t>
  </si>
  <si>
    <t>Järva-Jaani</t>
  </si>
  <si>
    <t>Koeru</t>
  </si>
  <si>
    <t>kuupäev</t>
  </si>
  <si>
    <t>osalejaid</t>
  </si>
  <si>
    <t>SAUNAMETSA</t>
  </si>
  <si>
    <t>KLASS</t>
  </si>
  <si>
    <t>Koht vk</t>
  </si>
  <si>
    <t>Punkte</t>
  </si>
  <si>
    <t>TÜRI TEHISJÄRV</t>
  </si>
  <si>
    <t>SERENE MILJAN</t>
  </si>
  <si>
    <t>MIHKEL RADALA</t>
  </si>
  <si>
    <t>KOHT VK</t>
  </si>
  <si>
    <t>KOKKU PUNKTE</t>
  </si>
  <si>
    <t>DNS</t>
  </si>
  <si>
    <t>TREVON VAKS</t>
  </si>
  <si>
    <t>JK/NR</t>
  </si>
  <si>
    <t>SÕITNUD ETAPPE</t>
  </si>
  <si>
    <t>Üldarvestuses saavad koha vähemalt kolmel etapil osalenud võistlejad</t>
  </si>
  <si>
    <t>Võistlusklasside üldvõitjad selgitatakse 4 etapil saavutatud kohapunktide liitmise teel!</t>
  </si>
  <si>
    <t>VÕISTKOND</t>
  </si>
  <si>
    <t>Meeskonnaarvestus</t>
  </si>
  <si>
    <t>KOOSSEIS</t>
  </si>
  <si>
    <t xml:space="preserve">Võistkond koosneb viiest liikmest, kellest etapil läheb arvesse kolme parema võistleja tulemus. Võistkonda saavad kuuluda ratturid alates </t>
  </si>
  <si>
    <t>võistlusklassist 11-14 . Võistkond registreeritakse enne esimese etapi starte. Paremus etapil selgitatakse stardi üldkoha</t>
  </si>
  <si>
    <t>punktide liitmisel. Esikoht etapil annab 30 punkti; teine koht 27 punkti; kolmas koht 25 punkti; neljas koht 23 punkti; viies koht 22 punkti jne.</t>
  </si>
  <si>
    <t>Üldvõitja selgub viie etapi kokkuvõttes.</t>
  </si>
  <si>
    <t>Koht stardis</t>
  </si>
  <si>
    <t>DIST.(km)</t>
  </si>
  <si>
    <t>ÜLDTABEL</t>
  </si>
  <si>
    <t>KOHT STARDIS</t>
  </si>
  <si>
    <t>Punktid üldjärjestuses</t>
  </si>
  <si>
    <t>TÜRI RATTAKLUBI</t>
  </si>
  <si>
    <t xml:space="preserve">KOHT </t>
  </si>
  <si>
    <t>JÄRVA-JAANI SK</t>
  </si>
  <si>
    <t>AIVAL LAGENÕMM</t>
  </si>
  <si>
    <t>VARGAMÄE SK</t>
  </si>
  <si>
    <t>JANA MATVEJEV</t>
  </si>
  <si>
    <t>VARGAMÄE</t>
  </si>
  <si>
    <t>TLN LENNUJAAM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</si>
</sst>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0" xfId="0" applyNumberFormat="1"/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Fill="1" applyBorder="1"/>
    <xf numFmtId="164" fontId="2" fillId="0" borderId="0" xfId="0" applyNumberFormat="1" applyFont="1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1" fillId="0" borderId="0" xfId="0" applyNumberFormat="1" applyFont="1"/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Border="1" applyAlignment="1">
      <alignment horizontal="center" vertical="center"/>
    </xf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opLeftCell="A73" workbookViewId="0">
      <selection activeCell="Q77" sqref="Q77"/>
    </sheetView>
  </sheetViews>
  <sheetFormatPr defaultRowHeight="14.4" x14ac:dyDescent="0.3"/>
  <cols>
    <col min="1" max="1" width="11.109375" customWidth="1"/>
    <col min="2" max="2" width="21.109375" customWidth="1"/>
    <col min="3" max="3" width="11.6640625" customWidth="1"/>
    <col min="4" max="4" width="15.109375" customWidth="1"/>
    <col min="5" max="5" width="12.44140625" customWidth="1"/>
    <col min="6" max="6" width="9.6640625" customWidth="1"/>
  </cols>
  <sheetData>
    <row r="1" spans="1:17" ht="18" x14ac:dyDescent="0.35">
      <c r="A1" s="1" t="s">
        <v>0</v>
      </c>
      <c r="B1" s="1"/>
      <c r="C1" s="1"/>
      <c r="D1" s="7"/>
      <c r="E1" s="7"/>
      <c r="F1" s="7"/>
      <c r="H1" s="4"/>
    </row>
    <row r="2" spans="1:17" x14ac:dyDescent="0.3">
      <c r="D2" s="8"/>
      <c r="E2" s="8"/>
      <c r="F2" s="8"/>
      <c r="H2" s="4"/>
    </row>
    <row r="3" spans="1:17" x14ac:dyDescent="0.3">
      <c r="B3" s="28" t="s">
        <v>219</v>
      </c>
      <c r="C3" s="29" t="s">
        <v>220</v>
      </c>
      <c r="D3" s="8"/>
      <c r="E3" s="8"/>
      <c r="F3" s="8"/>
      <c r="H3" s="4"/>
    </row>
    <row r="4" spans="1:17" x14ac:dyDescent="0.3">
      <c r="A4" t="s">
        <v>215</v>
      </c>
      <c r="B4" s="27">
        <v>42125</v>
      </c>
      <c r="C4" s="11">
        <v>48</v>
      </c>
      <c r="D4" s="8"/>
      <c r="E4" s="8"/>
      <c r="F4" s="8"/>
      <c r="G4" s="3"/>
      <c r="H4" s="4"/>
    </row>
    <row r="5" spans="1:17" x14ac:dyDescent="0.3">
      <c r="A5" t="s">
        <v>216</v>
      </c>
      <c r="B5" s="27">
        <v>42145</v>
      </c>
      <c r="C5" s="11">
        <v>51</v>
      </c>
      <c r="D5" s="8"/>
      <c r="E5" s="8"/>
      <c r="F5" s="8"/>
      <c r="H5" s="4"/>
    </row>
    <row r="6" spans="1:17" x14ac:dyDescent="0.3">
      <c r="A6" t="s">
        <v>218</v>
      </c>
      <c r="B6" s="27">
        <v>42173</v>
      </c>
      <c r="C6" s="11"/>
      <c r="D6" s="8"/>
      <c r="E6" s="8"/>
      <c r="F6" s="8"/>
      <c r="H6" s="4"/>
    </row>
    <row r="7" spans="1:17" x14ac:dyDescent="0.3">
      <c r="A7" t="s">
        <v>217</v>
      </c>
      <c r="B7" s="27">
        <v>42222</v>
      </c>
      <c r="C7" s="11"/>
    </row>
    <row r="8" spans="1:17" x14ac:dyDescent="0.3">
      <c r="A8" t="s">
        <v>214</v>
      </c>
      <c r="B8" s="27">
        <v>42243</v>
      </c>
      <c r="C8" s="11"/>
    </row>
    <row r="9" spans="1:17" x14ac:dyDescent="0.3">
      <c r="B9" s="15"/>
    </row>
    <row r="10" spans="1:17" x14ac:dyDescent="0.3">
      <c r="A10" s="16" t="s">
        <v>235</v>
      </c>
      <c r="B10" s="22"/>
      <c r="C10" s="16"/>
      <c r="D10" s="16"/>
      <c r="E10" s="16"/>
      <c r="F10" s="16"/>
    </row>
    <row r="11" spans="1:17" x14ac:dyDescent="0.3">
      <c r="A11" s="16" t="s">
        <v>234</v>
      </c>
      <c r="B11" s="16"/>
      <c r="C11" s="16"/>
      <c r="D11" s="16"/>
      <c r="E11" s="16"/>
      <c r="F11" s="16"/>
    </row>
    <row r="12" spans="1:17" x14ac:dyDescent="0.3">
      <c r="A12" s="31" t="s">
        <v>232</v>
      </c>
      <c r="B12" s="31" t="s">
        <v>8</v>
      </c>
      <c r="C12" s="31" t="s">
        <v>222</v>
      </c>
      <c r="D12" s="31" t="s">
        <v>9</v>
      </c>
      <c r="E12" s="30" t="s">
        <v>25</v>
      </c>
      <c r="F12" s="30"/>
      <c r="G12" s="30" t="s">
        <v>221</v>
      </c>
      <c r="H12" s="30"/>
      <c r="I12" s="30" t="s">
        <v>93</v>
      </c>
      <c r="J12" s="30"/>
      <c r="K12" s="31" t="s">
        <v>197</v>
      </c>
      <c r="L12" s="31"/>
      <c r="M12" s="32" t="s">
        <v>225</v>
      </c>
      <c r="N12" s="32"/>
      <c r="O12" s="33" t="s">
        <v>233</v>
      </c>
      <c r="P12" s="35" t="s">
        <v>229</v>
      </c>
      <c r="Q12" s="31" t="s">
        <v>228</v>
      </c>
    </row>
    <row r="13" spans="1:17" x14ac:dyDescent="0.3">
      <c r="A13" s="31"/>
      <c r="B13" s="31"/>
      <c r="C13" s="31"/>
      <c r="D13" s="31"/>
      <c r="E13" s="17" t="s">
        <v>223</v>
      </c>
      <c r="F13" s="17" t="s">
        <v>224</v>
      </c>
      <c r="G13" s="17" t="s">
        <v>223</v>
      </c>
      <c r="H13" s="17" t="s">
        <v>224</v>
      </c>
      <c r="I13" s="17" t="s">
        <v>223</v>
      </c>
      <c r="J13" s="17" t="s">
        <v>224</v>
      </c>
      <c r="K13" s="17" t="s">
        <v>223</v>
      </c>
      <c r="L13" s="17" t="s">
        <v>224</v>
      </c>
      <c r="M13" s="17" t="s">
        <v>223</v>
      </c>
      <c r="N13" s="17" t="s">
        <v>224</v>
      </c>
      <c r="O13" s="34"/>
      <c r="P13" s="35"/>
      <c r="Q13" s="31"/>
    </row>
    <row r="14" spans="1:17" x14ac:dyDescent="0.3">
      <c r="A14" s="18">
        <v>1</v>
      </c>
      <c r="B14" s="11" t="s">
        <v>14</v>
      </c>
      <c r="C14" s="11" t="s">
        <v>6</v>
      </c>
      <c r="D14" s="11" t="s">
        <v>16</v>
      </c>
      <c r="E14" s="11">
        <v>1</v>
      </c>
      <c r="F14" s="19">
        <v>30</v>
      </c>
      <c r="G14" s="11">
        <v>3</v>
      </c>
      <c r="H14" s="11">
        <v>25</v>
      </c>
      <c r="I14" s="11"/>
      <c r="J14" s="11">
        <v>0</v>
      </c>
      <c r="K14" s="11"/>
      <c r="L14" s="11">
        <v>0</v>
      </c>
      <c r="M14" s="11"/>
      <c r="N14" s="11">
        <v>0</v>
      </c>
      <c r="O14" s="19">
        <f>COUNTIF(F14,"&gt;0")+COUNTIF(H14,"&gt;0")+COUNTIF(J14,"&gt;0")+COUNTIF(L14,"&gt;0")+COUNTIF(N14,"&gt;0")</f>
        <v>2</v>
      </c>
      <c r="P14" s="19">
        <f>F14+H14+J14+L14+N14-MIN(F14,H14,J14,L14,N14)</f>
        <v>55</v>
      </c>
      <c r="Q14" s="14">
        <f>RANK(P14,P$14:P$25,0)</f>
        <v>1</v>
      </c>
    </row>
    <row r="15" spans="1:17" x14ac:dyDescent="0.3">
      <c r="A15" s="11">
        <v>2</v>
      </c>
      <c r="B15" s="11" t="s">
        <v>15</v>
      </c>
      <c r="C15" s="11" t="s">
        <v>6</v>
      </c>
      <c r="D15" s="11" t="s">
        <v>17</v>
      </c>
      <c r="E15" s="11">
        <v>2</v>
      </c>
      <c r="F15" s="19">
        <v>27</v>
      </c>
      <c r="G15" s="11" t="s">
        <v>230</v>
      </c>
      <c r="H15" s="11">
        <v>0</v>
      </c>
      <c r="I15" s="11"/>
      <c r="J15" s="11">
        <v>0</v>
      </c>
      <c r="K15" s="11"/>
      <c r="L15" s="11">
        <v>0</v>
      </c>
      <c r="M15" s="11"/>
      <c r="N15" s="11">
        <v>0</v>
      </c>
      <c r="O15" s="19">
        <f t="shared" ref="O15:O22" si="0">COUNTIF(F15,"&gt;0")+COUNTIF(H15,"&gt;0")+COUNTIF(J15,"&gt;0")+COUNTIF(L15,"&gt;0")+COUNTIF(N15,"&gt;0")</f>
        <v>1</v>
      </c>
      <c r="P15" s="19">
        <f t="shared" ref="P15:P34" si="1">F15+H15+J15+L15+N15-MIN(F15,H15,J15,L15,N15)</f>
        <v>27</v>
      </c>
      <c r="Q15" s="14">
        <f t="shared" ref="Q15:Q22" si="2">RANK(P15,P$14:P$22,0)</f>
        <v>3</v>
      </c>
    </row>
    <row r="16" spans="1:17" x14ac:dyDescent="0.3">
      <c r="A16" s="11">
        <v>3</v>
      </c>
      <c r="B16" s="13" t="s">
        <v>103</v>
      </c>
      <c r="C16" s="11" t="s">
        <v>6</v>
      </c>
      <c r="D16" s="11"/>
      <c r="E16" s="11" t="s">
        <v>230</v>
      </c>
      <c r="F16" s="11">
        <v>0</v>
      </c>
      <c r="G16" s="11">
        <v>1</v>
      </c>
      <c r="H16" s="11">
        <v>30</v>
      </c>
      <c r="I16" s="11"/>
      <c r="J16" s="11">
        <v>0</v>
      </c>
      <c r="K16" s="11"/>
      <c r="L16" s="11">
        <v>0</v>
      </c>
      <c r="M16" s="11"/>
      <c r="N16" s="11">
        <v>0</v>
      </c>
      <c r="O16" s="19">
        <f t="shared" si="0"/>
        <v>1</v>
      </c>
      <c r="P16" s="19">
        <f t="shared" si="1"/>
        <v>30</v>
      </c>
      <c r="Q16" s="14">
        <f t="shared" si="2"/>
        <v>2</v>
      </c>
    </row>
    <row r="17" spans="1:17" x14ac:dyDescent="0.3">
      <c r="A17" s="18">
        <v>4</v>
      </c>
      <c r="B17" s="13" t="s">
        <v>226</v>
      </c>
      <c r="C17" s="11" t="s">
        <v>6</v>
      </c>
      <c r="D17" s="11"/>
      <c r="E17" s="11" t="s">
        <v>230</v>
      </c>
      <c r="F17" s="11">
        <v>0</v>
      </c>
      <c r="G17" s="11">
        <v>2</v>
      </c>
      <c r="H17" s="11">
        <v>27</v>
      </c>
      <c r="I17" s="11"/>
      <c r="J17" s="11">
        <v>0</v>
      </c>
      <c r="K17" s="11"/>
      <c r="L17" s="11">
        <v>0</v>
      </c>
      <c r="M17" s="11"/>
      <c r="N17" s="11">
        <v>0</v>
      </c>
      <c r="O17" s="19">
        <f t="shared" si="0"/>
        <v>1</v>
      </c>
      <c r="P17" s="19">
        <f t="shared" si="1"/>
        <v>27</v>
      </c>
      <c r="Q17" s="14">
        <f t="shared" si="2"/>
        <v>3</v>
      </c>
    </row>
    <row r="18" spans="1:17" x14ac:dyDescent="0.3">
      <c r="A18" s="11">
        <v>5</v>
      </c>
      <c r="B18" s="13" t="s">
        <v>113</v>
      </c>
      <c r="C18" s="11" t="s">
        <v>6</v>
      </c>
      <c r="D18" s="11"/>
      <c r="E18" s="11" t="s">
        <v>230</v>
      </c>
      <c r="F18" s="11">
        <v>0</v>
      </c>
      <c r="G18" s="11">
        <v>4</v>
      </c>
      <c r="H18" s="11">
        <v>23</v>
      </c>
      <c r="I18" s="11"/>
      <c r="J18" s="11">
        <v>0</v>
      </c>
      <c r="K18" s="11"/>
      <c r="L18" s="11">
        <v>0</v>
      </c>
      <c r="M18" s="11"/>
      <c r="N18" s="11">
        <v>0</v>
      </c>
      <c r="O18" s="19">
        <f t="shared" si="0"/>
        <v>1</v>
      </c>
      <c r="P18" s="19">
        <f t="shared" si="1"/>
        <v>23</v>
      </c>
      <c r="Q18" s="14">
        <f t="shared" si="2"/>
        <v>5</v>
      </c>
    </row>
    <row r="19" spans="1:17" x14ac:dyDescent="0.3">
      <c r="A19" s="11">
        <v>6</v>
      </c>
      <c r="B19" s="13" t="s">
        <v>116</v>
      </c>
      <c r="C19" s="11" t="s">
        <v>6</v>
      </c>
      <c r="D19" s="11" t="s">
        <v>16</v>
      </c>
      <c r="E19" s="11" t="s">
        <v>230</v>
      </c>
      <c r="F19" s="11">
        <v>0</v>
      </c>
      <c r="G19" s="11">
        <v>5</v>
      </c>
      <c r="H19" s="11">
        <v>22</v>
      </c>
      <c r="I19" s="11"/>
      <c r="J19" s="11">
        <v>0</v>
      </c>
      <c r="K19" s="11"/>
      <c r="L19" s="11">
        <v>0</v>
      </c>
      <c r="M19" s="11"/>
      <c r="N19" s="11">
        <v>0</v>
      </c>
      <c r="O19" s="19">
        <f t="shared" si="0"/>
        <v>1</v>
      </c>
      <c r="P19" s="19">
        <f t="shared" si="1"/>
        <v>22</v>
      </c>
      <c r="Q19" s="14">
        <f t="shared" si="2"/>
        <v>6</v>
      </c>
    </row>
    <row r="20" spans="1:17" x14ac:dyDescent="0.3">
      <c r="A20" s="18">
        <v>7</v>
      </c>
      <c r="B20" s="13" t="s">
        <v>227</v>
      </c>
      <c r="C20" s="11" t="s">
        <v>6</v>
      </c>
      <c r="D20" s="11"/>
      <c r="E20" s="11" t="s">
        <v>230</v>
      </c>
      <c r="F20" s="11">
        <v>0</v>
      </c>
      <c r="G20" s="11">
        <v>6</v>
      </c>
      <c r="H20" s="11">
        <v>21</v>
      </c>
      <c r="I20" s="11"/>
      <c r="J20" s="11">
        <v>0</v>
      </c>
      <c r="K20" s="11"/>
      <c r="L20" s="11">
        <v>0</v>
      </c>
      <c r="M20" s="11"/>
      <c r="N20" s="11">
        <v>0</v>
      </c>
      <c r="O20" s="19">
        <f t="shared" si="0"/>
        <v>1</v>
      </c>
      <c r="P20" s="19">
        <f t="shared" si="1"/>
        <v>21</v>
      </c>
      <c r="Q20" s="14">
        <f t="shared" si="2"/>
        <v>7</v>
      </c>
    </row>
    <row r="21" spans="1:17" x14ac:dyDescent="0.3">
      <c r="A21" s="11">
        <v>8</v>
      </c>
      <c r="B21" s="13" t="s">
        <v>123</v>
      </c>
      <c r="C21" s="11" t="s">
        <v>6</v>
      </c>
      <c r="D21" s="11"/>
      <c r="E21" s="11" t="s">
        <v>230</v>
      </c>
      <c r="F21" s="11">
        <v>0</v>
      </c>
      <c r="G21" s="11">
        <v>7</v>
      </c>
      <c r="H21" s="11">
        <v>20</v>
      </c>
      <c r="I21" s="11"/>
      <c r="J21" s="11">
        <v>0</v>
      </c>
      <c r="K21" s="11"/>
      <c r="L21" s="11">
        <v>0</v>
      </c>
      <c r="M21" s="11"/>
      <c r="N21" s="11">
        <v>0</v>
      </c>
      <c r="O21" s="19">
        <f t="shared" si="0"/>
        <v>1</v>
      </c>
      <c r="P21" s="19">
        <f t="shared" si="1"/>
        <v>20</v>
      </c>
      <c r="Q21" s="14">
        <f t="shared" si="2"/>
        <v>8</v>
      </c>
    </row>
    <row r="22" spans="1:17" x14ac:dyDescent="0.3">
      <c r="A22" s="11">
        <v>9</v>
      </c>
      <c r="B22" s="13" t="s">
        <v>126</v>
      </c>
      <c r="C22" s="11" t="s">
        <v>6</v>
      </c>
      <c r="D22" s="11"/>
      <c r="E22" s="11" t="s">
        <v>230</v>
      </c>
      <c r="F22" s="11">
        <v>0</v>
      </c>
      <c r="G22" s="11">
        <v>8</v>
      </c>
      <c r="H22" s="11">
        <v>19</v>
      </c>
      <c r="I22" s="11"/>
      <c r="J22" s="11">
        <v>0</v>
      </c>
      <c r="K22" s="11"/>
      <c r="L22" s="11">
        <v>0</v>
      </c>
      <c r="M22" s="11"/>
      <c r="N22" s="11">
        <v>0</v>
      </c>
      <c r="O22" s="19">
        <f t="shared" si="0"/>
        <v>1</v>
      </c>
      <c r="P22" s="19">
        <f t="shared" si="1"/>
        <v>19</v>
      </c>
      <c r="Q22" s="14">
        <f t="shared" si="2"/>
        <v>9</v>
      </c>
    </row>
    <row r="23" spans="1:17" x14ac:dyDescent="0.3">
      <c r="A23" s="11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9"/>
    </row>
    <row r="24" spans="1:17" x14ac:dyDescent="0.3">
      <c r="A24" s="11"/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9"/>
    </row>
    <row r="25" spans="1:17" x14ac:dyDescent="0.3">
      <c r="A25" s="11"/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9"/>
    </row>
    <row r="26" spans="1:17" ht="14.4" customHeight="1" x14ac:dyDescent="0.3">
      <c r="A26" s="31" t="s">
        <v>4</v>
      </c>
      <c r="B26" s="31" t="s">
        <v>8</v>
      </c>
      <c r="C26" s="31" t="s">
        <v>222</v>
      </c>
      <c r="D26" s="31" t="s">
        <v>9</v>
      </c>
      <c r="E26" s="30" t="s">
        <v>25</v>
      </c>
      <c r="F26" s="30"/>
      <c r="G26" s="30" t="s">
        <v>221</v>
      </c>
      <c r="H26" s="30"/>
      <c r="I26" s="30" t="s">
        <v>93</v>
      </c>
      <c r="J26" s="30"/>
      <c r="K26" s="31" t="s">
        <v>197</v>
      </c>
      <c r="L26" s="31"/>
      <c r="M26" s="32" t="s">
        <v>225</v>
      </c>
      <c r="N26" s="32"/>
      <c r="O26" s="33" t="s">
        <v>233</v>
      </c>
      <c r="P26" s="35" t="s">
        <v>229</v>
      </c>
      <c r="Q26" s="31" t="s">
        <v>228</v>
      </c>
    </row>
    <row r="27" spans="1:17" x14ac:dyDescent="0.3">
      <c r="A27" s="31"/>
      <c r="B27" s="31"/>
      <c r="C27" s="31"/>
      <c r="D27" s="31"/>
      <c r="E27" s="17" t="s">
        <v>223</v>
      </c>
      <c r="F27" s="17" t="s">
        <v>224</v>
      </c>
      <c r="G27" s="17" t="s">
        <v>223</v>
      </c>
      <c r="H27" s="17" t="s">
        <v>224</v>
      </c>
      <c r="I27" s="17" t="s">
        <v>223</v>
      </c>
      <c r="J27" s="17" t="s">
        <v>224</v>
      </c>
      <c r="K27" s="17" t="s">
        <v>223</v>
      </c>
      <c r="L27" s="17" t="s">
        <v>224</v>
      </c>
      <c r="M27" s="17" t="s">
        <v>223</v>
      </c>
      <c r="N27" s="17" t="s">
        <v>224</v>
      </c>
      <c r="O27" s="34"/>
      <c r="P27" s="35"/>
      <c r="Q27" s="31"/>
    </row>
    <row r="28" spans="1:17" x14ac:dyDescent="0.3">
      <c r="A28" s="11">
        <v>1</v>
      </c>
      <c r="B28" s="11" t="s">
        <v>20</v>
      </c>
      <c r="C28" s="11" t="s">
        <v>18</v>
      </c>
      <c r="D28" s="11" t="s">
        <v>24</v>
      </c>
      <c r="E28" s="11">
        <v>1</v>
      </c>
      <c r="F28" s="11">
        <v>30</v>
      </c>
      <c r="G28" s="11">
        <v>1</v>
      </c>
      <c r="H28" s="11">
        <v>30</v>
      </c>
      <c r="I28" s="11"/>
      <c r="J28" s="11">
        <v>0</v>
      </c>
      <c r="K28" s="11"/>
      <c r="L28" s="11">
        <v>0</v>
      </c>
      <c r="M28" s="11"/>
      <c r="N28" s="11">
        <v>0</v>
      </c>
      <c r="O28" s="19">
        <f>COUNTIF(F28,"&gt;0")+COUNTIF(H28,"&gt;0")+COUNTIF(J28,"&gt;0")+COUNTIF(L28,"&gt;0")+COUNTIF(N28,"&gt;0")</f>
        <v>2</v>
      </c>
      <c r="P28" s="19">
        <f t="shared" si="1"/>
        <v>60</v>
      </c>
      <c r="Q28">
        <f>RANK(P28,P$28:P$37,0)</f>
        <v>1</v>
      </c>
    </row>
    <row r="29" spans="1:17" x14ac:dyDescent="0.3">
      <c r="A29" s="11">
        <v>2</v>
      </c>
      <c r="B29" s="11" t="s">
        <v>21</v>
      </c>
      <c r="C29" s="11" t="s">
        <v>18</v>
      </c>
      <c r="D29" s="11" t="s">
        <v>25</v>
      </c>
      <c r="E29" s="11">
        <v>2</v>
      </c>
      <c r="F29" s="11">
        <v>27</v>
      </c>
      <c r="G29" s="11" t="s">
        <v>230</v>
      </c>
      <c r="H29" s="11">
        <v>0</v>
      </c>
      <c r="I29" s="11"/>
      <c r="J29" s="11">
        <v>0</v>
      </c>
      <c r="K29" s="11"/>
      <c r="L29" s="11">
        <v>0</v>
      </c>
      <c r="M29" s="11"/>
      <c r="N29" s="11">
        <v>0</v>
      </c>
      <c r="O29" s="19">
        <f t="shared" ref="O29:O34" si="3">COUNTIF(F29,"&gt;0")+COUNTIF(H29,"&gt;0")+COUNTIF(J29,"&gt;0")+COUNTIF(L29,"&gt;0")+COUNTIF(N29,"&gt;0")</f>
        <v>1</v>
      </c>
      <c r="P29" s="19">
        <f t="shared" si="1"/>
        <v>27</v>
      </c>
      <c r="Q29">
        <f t="shared" ref="Q29:Q34" si="4">RANK(P29,P$28:P$37,0)</f>
        <v>3</v>
      </c>
    </row>
    <row r="30" spans="1:17" x14ac:dyDescent="0.3">
      <c r="A30" s="11">
        <v>3</v>
      </c>
      <c r="B30" s="11" t="s">
        <v>19</v>
      </c>
      <c r="C30" s="11" t="s">
        <v>18</v>
      </c>
      <c r="D30" s="11" t="s">
        <v>16</v>
      </c>
      <c r="E30" s="11">
        <v>3</v>
      </c>
      <c r="F30" s="11">
        <v>25</v>
      </c>
      <c r="G30" s="11" t="s">
        <v>230</v>
      </c>
      <c r="H30" s="11">
        <v>0</v>
      </c>
      <c r="I30" s="11"/>
      <c r="J30" s="11">
        <v>0</v>
      </c>
      <c r="K30" s="11"/>
      <c r="L30" s="11">
        <v>0</v>
      </c>
      <c r="M30" s="11"/>
      <c r="N30" s="11">
        <v>0</v>
      </c>
      <c r="O30" s="19">
        <f t="shared" si="3"/>
        <v>1</v>
      </c>
      <c r="P30" s="19">
        <f t="shared" si="1"/>
        <v>25</v>
      </c>
      <c r="Q30">
        <f t="shared" si="4"/>
        <v>5</v>
      </c>
    </row>
    <row r="31" spans="1:17" x14ac:dyDescent="0.3">
      <c r="A31" s="11">
        <v>4</v>
      </c>
      <c r="B31" s="11" t="s">
        <v>23</v>
      </c>
      <c r="C31" s="11" t="s">
        <v>18</v>
      </c>
      <c r="D31" s="11" t="s">
        <v>16</v>
      </c>
      <c r="E31" s="11">
        <v>4</v>
      </c>
      <c r="F31" s="11">
        <v>23</v>
      </c>
      <c r="G31" s="11">
        <v>4</v>
      </c>
      <c r="H31" s="11">
        <v>23</v>
      </c>
      <c r="I31" s="11"/>
      <c r="J31" s="11">
        <v>0</v>
      </c>
      <c r="K31" s="11"/>
      <c r="L31" s="11">
        <v>0</v>
      </c>
      <c r="M31" s="11"/>
      <c r="N31" s="11">
        <v>0</v>
      </c>
      <c r="O31" s="19">
        <f t="shared" si="3"/>
        <v>2</v>
      </c>
      <c r="P31" s="19">
        <f t="shared" si="1"/>
        <v>46</v>
      </c>
      <c r="Q31">
        <f t="shared" si="4"/>
        <v>2</v>
      </c>
    </row>
    <row r="32" spans="1:17" x14ac:dyDescent="0.3">
      <c r="A32" s="11">
        <v>5</v>
      </c>
      <c r="B32" s="11" t="s">
        <v>22</v>
      </c>
      <c r="C32" s="11" t="s">
        <v>18</v>
      </c>
      <c r="D32" s="11" t="s">
        <v>25</v>
      </c>
      <c r="E32" s="11">
        <v>5</v>
      </c>
      <c r="F32" s="11">
        <v>22</v>
      </c>
      <c r="G32" s="11" t="s">
        <v>230</v>
      </c>
      <c r="H32" s="11">
        <v>0</v>
      </c>
      <c r="I32" s="11"/>
      <c r="J32" s="11">
        <v>0</v>
      </c>
      <c r="K32" s="11"/>
      <c r="L32" s="11">
        <v>0</v>
      </c>
      <c r="M32" s="11"/>
      <c r="N32" s="11">
        <v>0</v>
      </c>
      <c r="O32" s="19">
        <f t="shared" si="3"/>
        <v>1</v>
      </c>
      <c r="P32" s="19">
        <f t="shared" si="1"/>
        <v>22</v>
      </c>
      <c r="Q32">
        <f t="shared" si="4"/>
        <v>7</v>
      </c>
    </row>
    <row r="33" spans="1:17" x14ac:dyDescent="0.3">
      <c r="A33" s="11">
        <v>6</v>
      </c>
      <c r="B33" s="11" t="s">
        <v>231</v>
      </c>
      <c r="C33" s="11" t="s">
        <v>18</v>
      </c>
      <c r="D33" s="11"/>
      <c r="E33" s="11" t="s">
        <v>230</v>
      </c>
      <c r="F33" s="11">
        <v>0</v>
      </c>
      <c r="G33" s="11">
        <v>2</v>
      </c>
      <c r="H33" s="11">
        <v>27</v>
      </c>
      <c r="I33" s="11"/>
      <c r="J33" s="11">
        <v>0</v>
      </c>
      <c r="K33" s="11"/>
      <c r="L33" s="11">
        <v>0</v>
      </c>
      <c r="M33" s="11"/>
      <c r="N33" s="11">
        <v>0</v>
      </c>
      <c r="O33" s="19">
        <f t="shared" si="3"/>
        <v>1</v>
      </c>
      <c r="P33" s="19">
        <f t="shared" si="1"/>
        <v>27</v>
      </c>
      <c r="Q33">
        <f t="shared" si="4"/>
        <v>3</v>
      </c>
    </row>
    <row r="34" spans="1:17" x14ac:dyDescent="0.3">
      <c r="A34" s="11">
        <v>7</v>
      </c>
      <c r="B34" s="11" t="s">
        <v>142</v>
      </c>
      <c r="C34" s="11" t="s">
        <v>18</v>
      </c>
      <c r="D34" s="11"/>
      <c r="E34" s="11" t="s">
        <v>230</v>
      </c>
      <c r="F34" s="11">
        <v>0</v>
      </c>
      <c r="G34" s="11">
        <v>3</v>
      </c>
      <c r="H34" s="11">
        <v>25</v>
      </c>
      <c r="I34" s="11"/>
      <c r="J34" s="11">
        <v>0</v>
      </c>
      <c r="K34" s="11"/>
      <c r="L34" s="11">
        <v>0</v>
      </c>
      <c r="M34" s="11"/>
      <c r="N34" s="11">
        <v>0</v>
      </c>
      <c r="O34" s="19">
        <f t="shared" si="3"/>
        <v>1</v>
      </c>
      <c r="P34" s="19">
        <f t="shared" si="1"/>
        <v>25</v>
      </c>
      <c r="Q34">
        <f t="shared" si="4"/>
        <v>5</v>
      </c>
    </row>
    <row r="35" spans="1:17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9"/>
      <c r="P35" s="11"/>
      <c r="Q35" s="11"/>
    </row>
    <row r="36" spans="1:17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9"/>
      <c r="P36" s="11"/>
      <c r="Q36" s="11"/>
    </row>
    <row r="37" spans="1:17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3">
      <c r="A38" s="31" t="s">
        <v>4</v>
      </c>
      <c r="B38" s="31" t="s">
        <v>8</v>
      </c>
      <c r="C38" s="31" t="s">
        <v>222</v>
      </c>
      <c r="D38" s="31" t="s">
        <v>9</v>
      </c>
      <c r="E38" s="30" t="s">
        <v>25</v>
      </c>
      <c r="F38" s="30"/>
      <c r="G38" s="30" t="s">
        <v>221</v>
      </c>
      <c r="H38" s="30"/>
      <c r="I38" s="30" t="s">
        <v>93</v>
      </c>
      <c r="J38" s="30"/>
      <c r="K38" s="31" t="s">
        <v>197</v>
      </c>
      <c r="L38" s="31"/>
      <c r="M38" s="32" t="s">
        <v>225</v>
      </c>
      <c r="N38" s="32"/>
      <c r="O38" s="33" t="s">
        <v>233</v>
      </c>
      <c r="P38" s="35" t="s">
        <v>229</v>
      </c>
      <c r="Q38" s="31" t="s">
        <v>228</v>
      </c>
    </row>
    <row r="39" spans="1:17" x14ac:dyDescent="0.3">
      <c r="A39" s="31"/>
      <c r="B39" s="31"/>
      <c r="C39" s="31"/>
      <c r="D39" s="31"/>
      <c r="E39" s="17" t="s">
        <v>223</v>
      </c>
      <c r="F39" s="17" t="s">
        <v>224</v>
      </c>
      <c r="G39" s="17" t="s">
        <v>223</v>
      </c>
      <c r="H39" s="17" t="s">
        <v>224</v>
      </c>
      <c r="I39" s="17" t="s">
        <v>223</v>
      </c>
      <c r="J39" s="17" t="s">
        <v>224</v>
      </c>
      <c r="K39" s="17" t="s">
        <v>223</v>
      </c>
      <c r="L39" s="17" t="s">
        <v>224</v>
      </c>
      <c r="M39" s="17" t="s">
        <v>223</v>
      </c>
      <c r="N39" s="17" t="s">
        <v>224</v>
      </c>
      <c r="O39" s="34"/>
      <c r="P39" s="35"/>
      <c r="Q39" s="31"/>
    </row>
    <row r="40" spans="1:17" x14ac:dyDescent="0.3">
      <c r="A40" s="18">
        <v>1</v>
      </c>
      <c r="B40" s="18" t="s">
        <v>31</v>
      </c>
      <c r="C40" s="11" t="s">
        <v>26</v>
      </c>
      <c r="D40" s="18" t="s">
        <v>33</v>
      </c>
      <c r="E40" s="11">
        <v>1</v>
      </c>
      <c r="F40" s="19">
        <v>30</v>
      </c>
      <c r="G40" s="11">
        <v>2</v>
      </c>
      <c r="H40" s="11">
        <v>27</v>
      </c>
      <c r="I40" s="11"/>
      <c r="J40" s="11">
        <v>0</v>
      </c>
      <c r="K40" s="11"/>
      <c r="L40" s="11">
        <v>0</v>
      </c>
      <c r="M40" s="11"/>
      <c r="N40" s="11">
        <v>0</v>
      </c>
      <c r="O40" s="19">
        <f>COUNTIF(F40,"&gt;0")+COUNTIF(H40,"&gt;0")+COUNTIF(J40,"&gt;0")+COUNTIF(L40,"&gt;0")+COUNTIF(N40,"&gt;0")</f>
        <v>2</v>
      </c>
      <c r="P40" s="19">
        <f>F40+H40+J40+L40+N40-MIN(F40,H40,J40,L40,N40)</f>
        <v>57</v>
      </c>
      <c r="Q40">
        <f>RANK(P40,P$40:P$47,0)</f>
        <v>1</v>
      </c>
    </row>
    <row r="41" spans="1:17" x14ac:dyDescent="0.3">
      <c r="A41" s="18">
        <v>2</v>
      </c>
      <c r="B41" s="18" t="s">
        <v>30</v>
      </c>
      <c r="C41" s="11" t="s">
        <v>26</v>
      </c>
      <c r="D41" s="18" t="s">
        <v>24</v>
      </c>
      <c r="E41" s="11">
        <v>2</v>
      </c>
      <c r="F41" s="19">
        <v>27</v>
      </c>
      <c r="G41" s="11">
        <v>1</v>
      </c>
      <c r="H41" s="11">
        <v>30</v>
      </c>
      <c r="I41" s="11"/>
      <c r="J41" s="11">
        <v>0</v>
      </c>
      <c r="K41" s="11"/>
      <c r="L41" s="11">
        <v>0</v>
      </c>
      <c r="M41" s="11"/>
      <c r="N41" s="11">
        <v>0</v>
      </c>
      <c r="O41" s="19">
        <f t="shared" ref="O41:O44" si="5">COUNTIF(F41,"&gt;0")+COUNTIF(H41,"&gt;0")+COUNTIF(J41,"&gt;0")+COUNTIF(L41,"&gt;0")+COUNTIF(N41,"&gt;0")</f>
        <v>2</v>
      </c>
      <c r="P41" s="19">
        <f>F41+H41+J41+L41+N41-MIN(F41,H41,J41,L41,N41)</f>
        <v>57</v>
      </c>
      <c r="Q41">
        <f t="shared" ref="Q41:Q44" si="6">RANK(P41,P$40:P$47,0)</f>
        <v>1</v>
      </c>
    </row>
    <row r="42" spans="1:17" x14ac:dyDescent="0.3">
      <c r="A42" s="18">
        <v>3</v>
      </c>
      <c r="B42" s="18" t="s">
        <v>29</v>
      </c>
      <c r="C42" s="11" t="s">
        <v>26</v>
      </c>
      <c r="D42" s="18" t="s">
        <v>32</v>
      </c>
      <c r="E42" s="11">
        <v>3</v>
      </c>
      <c r="F42" s="19">
        <v>25</v>
      </c>
      <c r="G42" s="11">
        <v>3</v>
      </c>
      <c r="H42" s="11">
        <v>25</v>
      </c>
      <c r="I42" s="11"/>
      <c r="J42" s="11">
        <v>0</v>
      </c>
      <c r="K42" s="11"/>
      <c r="L42" s="11">
        <v>0</v>
      </c>
      <c r="M42" s="11"/>
      <c r="N42" s="11">
        <v>0</v>
      </c>
      <c r="O42" s="19">
        <f t="shared" si="5"/>
        <v>2</v>
      </c>
      <c r="P42" s="19">
        <f>F42+H42+J42+L42+N42-MIN(F42,H42,J42,L42,N42)</f>
        <v>50</v>
      </c>
      <c r="Q42">
        <f t="shared" si="6"/>
        <v>3</v>
      </c>
    </row>
    <row r="43" spans="1:17" x14ac:dyDescent="0.3">
      <c r="A43" s="18">
        <v>4</v>
      </c>
      <c r="B43" s="18" t="s">
        <v>27</v>
      </c>
      <c r="C43" s="11" t="s">
        <v>26</v>
      </c>
      <c r="D43" s="18" t="s">
        <v>32</v>
      </c>
      <c r="E43" s="11">
        <v>4</v>
      </c>
      <c r="F43" s="20">
        <v>23</v>
      </c>
      <c r="G43" s="11">
        <v>4</v>
      </c>
      <c r="H43" s="11">
        <v>23</v>
      </c>
      <c r="I43" s="11"/>
      <c r="J43" s="11">
        <v>0</v>
      </c>
      <c r="K43" s="11"/>
      <c r="L43" s="11">
        <v>0</v>
      </c>
      <c r="M43" s="11"/>
      <c r="N43" s="11">
        <v>0</v>
      </c>
      <c r="O43" s="19">
        <f t="shared" si="5"/>
        <v>2</v>
      </c>
      <c r="P43" s="19">
        <f>F43+H43+J43+L43+N43-MIN(F43,H43,J43,L43,N43)</f>
        <v>46</v>
      </c>
      <c r="Q43">
        <f t="shared" si="6"/>
        <v>4</v>
      </c>
    </row>
    <row r="44" spans="1:17" x14ac:dyDescent="0.3">
      <c r="A44" s="18">
        <v>5</v>
      </c>
      <c r="B44" s="18" t="s">
        <v>28</v>
      </c>
      <c r="C44" s="11" t="s">
        <v>26</v>
      </c>
      <c r="D44" s="18" t="s">
        <v>32</v>
      </c>
      <c r="E44" s="11">
        <v>5</v>
      </c>
      <c r="F44" s="20">
        <v>22</v>
      </c>
      <c r="G44" s="11">
        <v>5</v>
      </c>
      <c r="H44" s="11">
        <v>22</v>
      </c>
      <c r="I44" s="11"/>
      <c r="J44" s="11">
        <v>0</v>
      </c>
      <c r="K44" s="11"/>
      <c r="L44" s="11">
        <v>0</v>
      </c>
      <c r="M44" s="11"/>
      <c r="N44" s="11">
        <v>0</v>
      </c>
      <c r="O44" s="19">
        <f t="shared" si="5"/>
        <v>2</v>
      </c>
      <c r="P44" s="19">
        <f>F44+H44+J44+L44+N44-MIN(F44,H44,J44,L44,N44)</f>
        <v>44</v>
      </c>
      <c r="Q44">
        <f t="shared" si="6"/>
        <v>5</v>
      </c>
    </row>
    <row r="45" spans="1:17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9"/>
      <c r="P45" s="19"/>
    </row>
    <row r="46" spans="1:17" x14ac:dyDescent="0.3">
      <c r="C46" s="12"/>
      <c r="D46" s="12"/>
      <c r="E46" s="12"/>
      <c r="F46" s="11"/>
      <c r="G46" s="12"/>
      <c r="H46" s="13"/>
      <c r="O46" s="19"/>
    </row>
    <row r="47" spans="1:17" x14ac:dyDescent="0.3">
      <c r="C47" s="12"/>
      <c r="D47" s="12"/>
      <c r="E47" s="12"/>
      <c r="F47" s="11"/>
      <c r="G47" s="12"/>
      <c r="H47" s="13"/>
    </row>
    <row r="48" spans="1:17" x14ac:dyDescent="0.3">
      <c r="A48" s="31" t="s">
        <v>4</v>
      </c>
      <c r="B48" s="31" t="s">
        <v>8</v>
      </c>
      <c r="C48" s="31" t="s">
        <v>222</v>
      </c>
      <c r="D48" s="31" t="s">
        <v>9</v>
      </c>
      <c r="E48" s="30" t="s">
        <v>25</v>
      </c>
      <c r="F48" s="30"/>
      <c r="G48" s="30" t="s">
        <v>221</v>
      </c>
      <c r="H48" s="30"/>
      <c r="I48" s="30" t="s">
        <v>93</v>
      </c>
      <c r="J48" s="30"/>
      <c r="K48" s="31" t="s">
        <v>197</v>
      </c>
      <c r="L48" s="31"/>
      <c r="M48" s="32" t="s">
        <v>225</v>
      </c>
      <c r="N48" s="32"/>
      <c r="O48" s="33" t="s">
        <v>233</v>
      </c>
      <c r="P48" s="35" t="s">
        <v>229</v>
      </c>
      <c r="Q48" s="31" t="s">
        <v>228</v>
      </c>
    </row>
    <row r="49" spans="1:17" x14ac:dyDescent="0.3">
      <c r="A49" s="31"/>
      <c r="B49" s="31"/>
      <c r="C49" s="31"/>
      <c r="D49" s="31"/>
      <c r="E49" s="17" t="s">
        <v>223</v>
      </c>
      <c r="F49" s="17" t="s">
        <v>224</v>
      </c>
      <c r="G49" s="17" t="s">
        <v>223</v>
      </c>
      <c r="H49" s="17" t="s">
        <v>224</v>
      </c>
      <c r="I49" s="17" t="s">
        <v>223</v>
      </c>
      <c r="J49" s="17" t="s">
        <v>224</v>
      </c>
      <c r="K49" s="17" t="s">
        <v>223</v>
      </c>
      <c r="L49" s="17" t="s">
        <v>224</v>
      </c>
      <c r="M49" s="17" t="s">
        <v>223</v>
      </c>
      <c r="N49" s="17" t="s">
        <v>224</v>
      </c>
      <c r="O49" s="34"/>
      <c r="P49" s="35"/>
      <c r="Q49" s="31"/>
    </row>
    <row r="50" spans="1:17" x14ac:dyDescent="0.3">
      <c r="A50" s="11">
        <v>1</v>
      </c>
      <c r="B50" s="11" t="s">
        <v>39</v>
      </c>
      <c r="C50" s="11" t="s">
        <v>34</v>
      </c>
      <c r="D50" s="11" t="s">
        <v>25</v>
      </c>
      <c r="E50" s="11">
        <v>1</v>
      </c>
      <c r="F50" s="19">
        <v>30</v>
      </c>
      <c r="G50" s="11" t="s">
        <v>230</v>
      </c>
      <c r="H50" s="11">
        <v>0</v>
      </c>
      <c r="I50" s="11"/>
      <c r="J50" s="11">
        <v>0</v>
      </c>
      <c r="K50" s="11"/>
      <c r="L50" s="11">
        <v>0</v>
      </c>
      <c r="M50" s="11"/>
      <c r="N50" s="11">
        <v>0</v>
      </c>
      <c r="O50" s="19">
        <f>COUNTIF(F50,"&gt;0")+COUNTIF(H50,"&gt;0")+COUNTIF(J50,"&gt;0")+COUNTIF(L50,"&gt;0")+COUNTIF(N50,"&gt;0")</f>
        <v>1</v>
      </c>
      <c r="P50" s="19">
        <f t="shared" ref="P50:P51" si="7">F50+H50+J50+L50+N50-MIN(F50,H50,J50,L50,N50)</f>
        <v>30</v>
      </c>
      <c r="Q50" s="11">
        <f>RANK(P50,P$50:P$54,0)</f>
        <v>1</v>
      </c>
    </row>
    <row r="51" spans="1:17" x14ac:dyDescent="0.3">
      <c r="A51" s="11">
        <v>2</v>
      </c>
      <c r="B51" s="11" t="s">
        <v>38</v>
      </c>
      <c r="C51" s="11" t="s">
        <v>34</v>
      </c>
      <c r="D51" s="11" t="s">
        <v>25</v>
      </c>
      <c r="E51" s="11">
        <v>2</v>
      </c>
      <c r="F51" s="19">
        <v>27</v>
      </c>
      <c r="G51" s="11" t="s">
        <v>230</v>
      </c>
      <c r="H51" s="11">
        <v>0</v>
      </c>
      <c r="I51" s="11"/>
      <c r="J51" s="11">
        <v>0</v>
      </c>
      <c r="K51" s="11"/>
      <c r="L51" s="11">
        <v>0</v>
      </c>
      <c r="M51" s="11"/>
      <c r="N51" s="11">
        <v>0</v>
      </c>
      <c r="O51" s="19">
        <f t="shared" ref="O51" si="8">COUNTIF(F51,"&gt;0")+COUNTIF(H51,"&gt;0")+COUNTIF(J51,"&gt;0")+COUNTIF(L51,"&gt;0")+COUNTIF(N51,"&gt;0")</f>
        <v>1</v>
      </c>
      <c r="P51" s="19">
        <f t="shared" si="7"/>
        <v>27</v>
      </c>
      <c r="Q51" s="11">
        <f>RANK(P51,P$50:P$54,0)</f>
        <v>2</v>
      </c>
    </row>
    <row r="52" spans="1:17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9"/>
      <c r="P52" s="11"/>
      <c r="Q52" s="11"/>
    </row>
    <row r="53" spans="1:17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9"/>
      <c r="P53" s="11"/>
      <c r="Q53" s="11"/>
    </row>
    <row r="54" spans="1:17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9"/>
      <c r="P54" s="11"/>
      <c r="Q54" s="11"/>
    </row>
    <row r="55" spans="1:17" ht="14.4" customHeight="1" x14ac:dyDescent="0.3">
      <c r="A55" s="31" t="s">
        <v>4</v>
      </c>
      <c r="B55" s="31" t="s">
        <v>8</v>
      </c>
      <c r="C55" s="31" t="s">
        <v>222</v>
      </c>
      <c r="D55" s="31" t="s">
        <v>9</v>
      </c>
      <c r="E55" s="30" t="s">
        <v>25</v>
      </c>
      <c r="F55" s="30"/>
      <c r="G55" s="30" t="s">
        <v>221</v>
      </c>
      <c r="H55" s="30"/>
      <c r="I55" s="30" t="s">
        <v>93</v>
      </c>
      <c r="J55" s="30"/>
      <c r="K55" s="31" t="s">
        <v>197</v>
      </c>
      <c r="L55" s="31"/>
      <c r="M55" s="32" t="s">
        <v>225</v>
      </c>
      <c r="N55" s="32"/>
      <c r="O55" s="33" t="s">
        <v>233</v>
      </c>
      <c r="P55" s="35" t="s">
        <v>229</v>
      </c>
      <c r="Q55" s="31" t="s">
        <v>228</v>
      </c>
    </row>
    <row r="56" spans="1:17" x14ac:dyDescent="0.3">
      <c r="A56" s="31"/>
      <c r="B56" s="31"/>
      <c r="C56" s="31"/>
      <c r="D56" s="31"/>
      <c r="E56" s="17" t="s">
        <v>223</v>
      </c>
      <c r="F56" s="17" t="s">
        <v>224</v>
      </c>
      <c r="G56" s="17" t="s">
        <v>223</v>
      </c>
      <c r="H56" s="17" t="s">
        <v>224</v>
      </c>
      <c r="I56" s="17" t="s">
        <v>223</v>
      </c>
      <c r="J56" s="17" t="s">
        <v>224</v>
      </c>
      <c r="K56" s="17" t="s">
        <v>223</v>
      </c>
      <c r="L56" s="17" t="s">
        <v>224</v>
      </c>
      <c r="M56" s="17" t="s">
        <v>223</v>
      </c>
      <c r="N56" s="17" t="s">
        <v>224</v>
      </c>
      <c r="O56" s="34"/>
      <c r="P56" s="35"/>
      <c r="Q56" s="31"/>
    </row>
    <row r="57" spans="1:17" x14ac:dyDescent="0.3">
      <c r="A57" s="11">
        <v>1</v>
      </c>
      <c r="B57" s="11" t="s">
        <v>44</v>
      </c>
      <c r="C57" s="11" t="s">
        <v>40</v>
      </c>
      <c r="D57" s="11" t="s">
        <v>24</v>
      </c>
      <c r="E57" s="11">
        <v>1</v>
      </c>
      <c r="F57" s="11">
        <v>30</v>
      </c>
      <c r="G57" s="11">
        <v>1</v>
      </c>
      <c r="H57" s="11">
        <v>30</v>
      </c>
      <c r="I57" s="11"/>
      <c r="J57" s="11">
        <v>0</v>
      </c>
      <c r="K57" s="11"/>
      <c r="L57" s="11">
        <v>0</v>
      </c>
      <c r="M57" s="11"/>
      <c r="N57" s="11">
        <v>0</v>
      </c>
      <c r="O57" s="19">
        <f>COUNTIF(F57,"&gt;0")+COUNTIF(H57,"&gt;0")+COUNTIF(J57,"&gt;0")+COUNTIF(L57,"&gt;0")+COUNTIF(N57,"&gt;0")</f>
        <v>2</v>
      </c>
      <c r="P57" s="19">
        <f t="shared" ref="P57:P62" si="9">F57+H57+J57+L57+N57-MIN(F57,H57,J57,L57,N57)</f>
        <v>60</v>
      </c>
      <c r="Q57" s="11">
        <f t="shared" ref="Q57:Q62" si="10">RANK(P57,P$57:P$65,0)</f>
        <v>1</v>
      </c>
    </row>
    <row r="58" spans="1:17" x14ac:dyDescent="0.3">
      <c r="A58" s="11">
        <v>2</v>
      </c>
      <c r="B58" s="11" t="s">
        <v>42</v>
      </c>
      <c r="C58" s="11" t="s">
        <v>40</v>
      </c>
      <c r="D58" s="11" t="s">
        <v>24</v>
      </c>
      <c r="E58" s="11">
        <v>2</v>
      </c>
      <c r="F58" s="11">
        <v>27</v>
      </c>
      <c r="G58" s="11">
        <v>2</v>
      </c>
      <c r="H58" s="11">
        <v>27</v>
      </c>
      <c r="I58" s="11"/>
      <c r="J58" s="11">
        <v>0</v>
      </c>
      <c r="K58" s="11"/>
      <c r="L58" s="11">
        <v>0</v>
      </c>
      <c r="M58" s="11"/>
      <c r="N58" s="11">
        <v>0</v>
      </c>
      <c r="O58" s="19">
        <f t="shared" ref="O58:O62" si="11">COUNTIF(F58,"&gt;0")+COUNTIF(H58,"&gt;0")+COUNTIF(J58,"&gt;0")+COUNTIF(L58,"&gt;0")+COUNTIF(N58,"&gt;0")</f>
        <v>2</v>
      </c>
      <c r="P58" s="19">
        <f t="shared" si="9"/>
        <v>54</v>
      </c>
      <c r="Q58" s="11">
        <f t="shared" si="10"/>
        <v>2</v>
      </c>
    </row>
    <row r="59" spans="1:17" x14ac:dyDescent="0.3">
      <c r="A59" s="11">
        <v>3</v>
      </c>
      <c r="B59" s="11" t="s">
        <v>41</v>
      </c>
      <c r="C59" s="11" t="s">
        <v>40</v>
      </c>
      <c r="D59" s="11" t="s">
        <v>24</v>
      </c>
      <c r="E59" s="11">
        <v>3</v>
      </c>
      <c r="F59" s="11">
        <v>25</v>
      </c>
      <c r="G59" s="11">
        <v>3</v>
      </c>
      <c r="H59" s="11">
        <v>25</v>
      </c>
      <c r="I59" s="11"/>
      <c r="J59" s="11">
        <v>0</v>
      </c>
      <c r="K59" s="11"/>
      <c r="L59" s="11">
        <v>0</v>
      </c>
      <c r="M59" s="11"/>
      <c r="N59" s="11">
        <v>0</v>
      </c>
      <c r="O59" s="19">
        <f t="shared" si="11"/>
        <v>2</v>
      </c>
      <c r="P59" s="19">
        <f t="shared" si="9"/>
        <v>50</v>
      </c>
      <c r="Q59" s="11">
        <f t="shared" si="10"/>
        <v>3</v>
      </c>
    </row>
    <row r="60" spans="1:17" x14ac:dyDescent="0.3">
      <c r="A60" s="11">
        <v>4</v>
      </c>
      <c r="B60" s="11" t="s">
        <v>43</v>
      </c>
      <c r="C60" s="11" t="s">
        <v>40</v>
      </c>
      <c r="D60" s="11" t="s">
        <v>32</v>
      </c>
      <c r="E60" s="11">
        <v>4</v>
      </c>
      <c r="F60" s="11">
        <v>23</v>
      </c>
      <c r="G60" s="11" t="s">
        <v>230</v>
      </c>
      <c r="H60" s="21">
        <v>0</v>
      </c>
      <c r="I60" s="11"/>
      <c r="J60" s="11">
        <v>0</v>
      </c>
      <c r="K60" s="11"/>
      <c r="L60" s="11">
        <v>0</v>
      </c>
      <c r="M60" s="11"/>
      <c r="N60" s="11">
        <v>0</v>
      </c>
      <c r="O60" s="19">
        <f t="shared" si="11"/>
        <v>1</v>
      </c>
      <c r="P60" s="19">
        <f t="shared" si="9"/>
        <v>23</v>
      </c>
      <c r="Q60" s="11">
        <f t="shared" si="10"/>
        <v>4</v>
      </c>
    </row>
    <row r="61" spans="1:17" x14ac:dyDescent="0.3">
      <c r="A61" s="11">
        <v>5</v>
      </c>
      <c r="B61" s="11" t="s">
        <v>45</v>
      </c>
      <c r="C61" s="11" t="s">
        <v>40</v>
      </c>
      <c r="D61" s="11" t="s">
        <v>47</v>
      </c>
      <c r="E61" s="11">
        <v>5</v>
      </c>
      <c r="F61" s="11">
        <v>22</v>
      </c>
      <c r="G61" s="11" t="s">
        <v>230</v>
      </c>
      <c r="H61" s="21">
        <v>0</v>
      </c>
      <c r="I61" s="11"/>
      <c r="J61" s="11">
        <v>0</v>
      </c>
      <c r="K61" s="11"/>
      <c r="L61" s="11">
        <v>0</v>
      </c>
      <c r="M61" s="11"/>
      <c r="N61" s="11">
        <v>0</v>
      </c>
      <c r="O61" s="19">
        <f t="shared" si="11"/>
        <v>1</v>
      </c>
      <c r="P61" s="19">
        <f t="shared" si="9"/>
        <v>22</v>
      </c>
      <c r="Q61" s="11">
        <f t="shared" si="10"/>
        <v>5</v>
      </c>
    </row>
    <row r="62" spans="1:17" x14ac:dyDescent="0.3">
      <c r="A62" s="11">
        <v>6</v>
      </c>
      <c r="B62" s="11" t="s">
        <v>46</v>
      </c>
      <c r="C62" s="11" t="s">
        <v>40</v>
      </c>
      <c r="D62" s="11" t="s">
        <v>47</v>
      </c>
      <c r="E62" s="11">
        <v>6</v>
      </c>
      <c r="F62" s="11">
        <v>21</v>
      </c>
      <c r="G62" s="11" t="s">
        <v>230</v>
      </c>
      <c r="H62" s="21">
        <v>0</v>
      </c>
      <c r="I62" s="11"/>
      <c r="J62" s="11">
        <v>0</v>
      </c>
      <c r="K62" s="11"/>
      <c r="L62" s="11">
        <v>0</v>
      </c>
      <c r="M62" s="11"/>
      <c r="N62" s="11">
        <v>0</v>
      </c>
      <c r="O62" s="19">
        <f t="shared" si="11"/>
        <v>1</v>
      </c>
      <c r="P62" s="19">
        <f t="shared" si="9"/>
        <v>21</v>
      </c>
      <c r="Q62" s="11">
        <f t="shared" si="10"/>
        <v>6</v>
      </c>
    </row>
    <row r="63" spans="1:17" x14ac:dyDescent="0.3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x14ac:dyDescent="0.3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x14ac:dyDescent="0.3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4.4" customHeight="1" x14ac:dyDescent="0.3">
      <c r="A66" s="31" t="s">
        <v>4</v>
      </c>
      <c r="B66" s="31" t="s">
        <v>8</v>
      </c>
      <c r="C66" s="31" t="s">
        <v>222</v>
      </c>
      <c r="D66" s="31" t="s">
        <v>9</v>
      </c>
      <c r="E66" s="30" t="s">
        <v>25</v>
      </c>
      <c r="F66" s="30"/>
      <c r="G66" s="30" t="s">
        <v>221</v>
      </c>
      <c r="H66" s="30"/>
      <c r="I66" s="30" t="s">
        <v>93</v>
      </c>
      <c r="J66" s="30"/>
      <c r="K66" s="31" t="s">
        <v>197</v>
      </c>
      <c r="L66" s="31"/>
      <c r="M66" s="32" t="s">
        <v>225</v>
      </c>
      <c r="N66" s="32"/>
      <c r="O66" s="33" t="s">
        <v>233</v>
      </c>
      <c r="P66" s="35" t="s">
        <v>229</v>
      </c>
      <c r="Q66" s="31" t="s">
        <v>228</v>
      </c>
    </row>
    <row r="67" spans="1:17" x14ac:dyDescent="0.3">
      <c r="A67" s="31"/>
      <c r="B67" s="31"/>
      <c r="C67" s="31"/>
      <c r="D67" s="31"/>
      <c r="E67" s="17" t="s">
        <v>223</v>
      </c>
      <c r="F67" s="17" t="s">
        <v>224</v>
      </c>
      <c r="G67" s="17" t="s">
        <v>223</v>
      </c>
      <c r="H67" s="17" t="s">
        <v>224</v>
      </c>
      <c r="I67" s="17" t="s">
        <v>223</v>
      </c>
      <c r="J67" s="17" t="s">
        <v>224</v>
      </c>
      <c r="K67" s="17" t="s">
        <v>223</v>
      </c>
      <c r="L67" s="17" t="s">
        <v>224</v>
      </c>
      <c r="M67" s="17" t="s">
        <v>223</v>
      </c>
      <c r="N67" s="17" t="s">
        <v>224</v>
      </c>
      <c r="O67" s="34"/>
      <c r="P67" s="35"/>
      <c r="Q67" s="31"/>
    </row>
    <row r="68" spans="1:17" x14ac:dyDescent="0.3">
      <c r="A68" s="11">
        <v>1</v>
      </c>
      <c r="B68" s="11" t="s">
        <v>66</v>
      </c>
      <c r="C68" s="11" t="s">
        <v>63</v>
      </c>
      <c r="D68" s="11" t="s">
        <v>24</v>
      </c>
      <c r="E68" s="11">
        <v>1</v>
      </c>
      <c r="F68" s="11">
        <v>30</v>
      </c>
      <c r="G68" s="11" t="s">
        <v>230</v>
      </c>
      <c r="H68" s="11">
        <v>0</v>
      </c>
      <c r="I68" s="11"/>
      <c r="J68" s="11">
        <v>0</v>
      </c>
      <c r="K68" s="11"/>
      <c r="L68" s="11">
        <v>0</v>
      </c>
      <c r="M68" s="11"/>
      <c r="N68" s="11">
        <v>0</v>
      </c>
      <c r="O68" s="19">
        <f>COUNTIF(F68,"&gt;0")+COUNTIF(H68,"&gt;0")+COUNTIF(J68,"&gt;0")+COUNTIF(L68,"&gt;0")+COUNTIF(N68,"&gt;0")</f>
        <v>1</v>
      </c>
      <c r="P68" s="19">
        <f t="shared" ref="P68:P71" si="12">F68+H68+J68+L68+N68-MIN(F68,H68,J68,L68,N68)</f>
        <v>30</v>
      </c>
      <c r="Q68" s="11">
        <f>RANK(P68,P$68:P$74,0)</f>
        <v>3</v>
      </c>
    </row>
    <row r="69" spans="1:17" x14ac:dyDescent="0.3">
      <c r="A69" s="11">
        <v>2</v>
      </c>
      <c r="B69" s="11" t="s">
        <v>67</v>
      </c>
      <c r="C69" s="11" t="s">
        <v>63</v>
      </c>
      <c r="D69" s="11" t="s">
        <v>24</v>
      </c>
      <c r="E69" s="11">
        <v>2</v>
      </c>
      <c r="F69" s="11">
        <v>27</v>
      </c>
      <c r="G69" s="11">
        <v>2</v>
      </c>
      <c r="H69" s="11">
        <v>27</v>
      </c>
      <c r="I69" s="11"/>
      <c r="J69" s="11">
        <v>0</v>
      </c>
      <c r="K69" s="11"/>
      <c r="L69" s="11">
        <v>0</v>
      </c>
      <c r="M69" s="11"/>
      <c r="N69" s="11">
        <v>0</v>
      </c>
      <c r="O69" s="19">
        <f t="shared" ref="O69:O71" si="13">COUNTIF(F69,"&gt;0")+COUNTIF(H69,"&gt;0")+COUNTIF(J69,"&gt;0")+COUNTIF(L69,"&gt;0")+COUNTIF(N69,"&gt;0")</f>
        <v>2</v>
      </c>
      <c r="P69" s="19">
        <f t="shared" si="12"/>
        <v>54</v>
      </c>
      <c r="Q69" s="11">
        <f t="shared" ref="Q69:Q71" si="14">RANK(P69,P$68:P$74,0)</f>
        <v>1</v>
      </c>
    </row>
    <row r="70" spans="1:17" x14ac:dyDescent="0.3">
      <c r="A70" s="11">
        <v>3</v>
      </c>
      <c r="B70" s="11" t="s">
        <v>65</v>
      </c>
      <c r="C70" s="11" t="s">
        <v>63</v>
      </c>
      <c r="D70" s="11" t="s">
        <v>62</v>
      </c>
      <c r="E70" s="11">
        <v>3</v>
      </c>
      <c r="F70" s="11">
        <v>25</v>
      </c>
      <c r="G70" s="11">
        <v>3</v>
      </c>
      <c r="H70" s="11">
        <v>25</v>
      </c>
      <c r="I70" s="11"/>
      <c r="J70" s="11">
        <v>0</v>
      </c>
      <c r="K70" s="11"/>
      <c r="L70" s="11">
        <v>0</v>
      </c>
      <c r="M70" s="11"/>
      <c r="N70" s="11">
        <v>0</v>
      </c>
      <c r="O70" s="19">
        <f t="shared" si="13"/>
        <v>2</v>
      </c>
      <c r="P70" s="19">
        <f t="shared" si="12"/>
        <v>50</v>
      </c>
      <c r="Q70" s="11">
        <f t="shared" si="14"/>
        <v>2</v>
      </c>
    </row>
    <row r="71" spans="1:17" x14ac:dyDescent="0.3">
      <c r="A71" s="11">
        <v>4</v>
      </c>
      <c r="B71" s="11" t="s">
        <v>154</v>
      </c>
      <c r="C71" s="11" t="s">
        <v>63</v>
      </c>
      <c r="D71" s="11" t="s">
        <v>24</v>
      </c>
      <c r="E71" s="11" t="s">
        <v>230</v>
      </c>
      <c r="F71" s="11">
        <v>0</v>
      </c>
      <c r="G71" s="11">
        <v>1</v>
      </c>
      <c r="H71" s="11">
        <v>30</v>
      </c>
      <c r="I71" s="11"/>
      <c r="J71" s="11">
        <v>0</v>
      </c>
      <c r="K71" s="11"/>
      <c r="L71" s="11">
        <v>0</v>
      </c>
      <c r="M71" s="11"/>
      <c r="N71" s="11">
        <v>0</v>
      </c>
      <c r="O71" s="19">
        <f t="shared" si="13"/>
        <v>1</v>
      </c>
      <c r="P71" s="19">
        <f t="shared" si="12"/>
        <v>30</v>
      </c>
      <c r="Q71" s="11">
        <f t="shared" si="14"/>
        <v>3</v>
      </c>
    </row>
    <row r="72" spans="1:17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4.4" customHeight="1" x14ac:dyDescent="0.3">
      <c r="A75" s="31" t="s">
        <v>4</v>
      </c>
      <c r="B75" s="31" t="s">
        <v>8</v>
      </c>
      <c r="C75" s="31" t="s">
        <v>222</v>
      </c>
      <c r="D75" s="31" t="s">
        <v>9</v>
      </c>
      <c r="E75" s="30" t="s">
        <v>25</v>
      </c>
      <c r="F75" s="30"/>
      <c r="G75" s="30" t="s">
        <v>221</v>
      </c>
      <c r="H75" s="30"/>
      <c r="I75" s="30" t="s">
        <v>93</v>
      </c>
      <c r="J75" s="30"/>
      <c r="K75" s="31" t="s">
        <v>197</v>
      </c>
      <c r="L75" s="31"/>
      <c r="M75" s="32" t="s">
        <v>225</v>
      </c>
      <c r="N75" s="32"/>
      <c r="O75" s="33" t="s">
        <v>233</v>
      </c>
      <c r="P75" s="35" t="s">
        <v>229</v>
      </c>
      <c r="Q75" s="31" t="s">
        <v>228</v>
      </c>
    </row>
    <row r="76" spans="1:17" x14ac:dyDescent="0.3">
      <c r="A76" s="31"/>
      <c r="B76" s="31"/>
      <c r="C76" s="31"/>
      <c r="D76" s="31"/>
      <c r="E76" s="17" t="s">
        <v>223</v>
      </c>
      <c r="F76" s="17" t="s">
        <v>224</v>
      </c>
      <c r="G76" s="17" t="s">
        <v>223</v>
      </c>
      <c r="H76" s="17" t="s">
        <v>224</v>
      </c>
      <c r="I76" s="17" t="s">
        <v>223</v>
      </c>
      <c r="J76" s="17" t="s">
        <v>224</v>
      </c>
      <c r="K76" s="17" t="s">
        <v>223</v>
      </c>
      <c r="L76" s="17" t="s">
        <v>224</v>
      </c>
      <c r="M76" s="17" t="s">
        <v>223</v>
      </c>
      <c r="N76" s="17" t="s">
        <v>224</v>
      </c>
      <c r="O76" s="34"/>
      <c r="P76" s="35"/>
      <c r="Q76" s="31"/>
    </row>
    <row r="77" spans="1:17" x14ac:dyDescent="0.3">
      <c r="A77" s="14">
        <v>1</v>
      </c>
      <c r="B77" s="11" t="s">
        <v>48</v>
      </c>
      <c r="C77" s="11" t="s">
        <v>55</v>
      </c>
      <c r="D77" s="11" t="s">
        <v>32</v>
      </c>
      <c r="E77" s="11">
        <v>1</v>
      </c>
      <c r="F77" s="11">
        <v>30</v>
      </c>
      <c r="G77" s="11" t="s">
        <v>230</v>
      </c>
      <c r="H77" s="11">
        <v>0</v>
      </c>
      <c r="I77" s="11"/>
      <c r="J77" s="11">
        <v>0</v>
      </c>
      <c r="K77" s="11"/>
      <c r="L77" s="11">
        <v>0</v>
      </c>
      <c r="M77" s="11"/>
      <c r="N77" s="11">
        <v>0</v>
      </c>
      <c r="O77" s="19">
        <f>COUNTIF(F77,"&gt;0")+COUNTIF(H77,"&gt;0")+COUNTIF(J77,"&gt;0")+COUNTIF(L77,"&gt;0")+COUNTIF(N77,"&gt;0")</f>
        <v>1</v>
      </c>
      <c r="P77" s="19">
        <f t="shared" ref="P77:P83" si="15">F77+H77+J77+L77+N77-MIN(F77,H77,J77,L77,N77)</f>
        <v>30</v>
      </c>
      <c r="Q77" s="11">
        <f>RANK(P77,P$77:P$87,0)</f>
        <v>2</v>
      </c>
    </row>
    <row r="78" spans="1:17" x14ac:dyDescent="0.3">
      <c r="A78" s="14">
        <v>2</v>
      </c>
      <c r="B78" s="11" t="s">
        <v>49</v>
      </c>
      <c r="C78" s="11" t="s">
        <v>55</v>
      </c>
      <c r="D78" s="11" t="s">
        <v>32</v>
      </c>
      <c r="E78" s="11">
        <v>2</v>
      </c>
      <c r="F78" s="11">
        <v>27</v>
      </c>
      <c r="G78" s="11" t="s">
        <v>230</v>
      </c>
      <c r="H78" s="11">
        <v>0</v>
      </c>
      <c r="I78" s="11"/>
      <c r="J78" s="11">
        <v>0</v>
      </c>
      <c r="K78" s="11"/>
      <c r="L78" s="11">
        <v>0</v>
      </c>
      <c r="M78" s="11"/>
      <c r="N78" s="11">
        <v>0</v>
      </c>
      <c r="O78" s="19">
        <f t="shared" ref="O78:O83" si="16">COUNTIF(F78,"&gt;0")+COUNTIF(H78,"&gt;0")+COUNTIF(J78,"&gt;0")+COUNTIF(L78,"&gt;0")+COUNTIF(N78,"&gt;0")</f>
        <v>1</v>
      </c>
      <c r="P78" s="19">
        <f t="shared" si="15"/>
        <v>27</v>
      </c>
      <c r="Q78" s="11">
        <f t="shared" ref="Q78:Q83" si="17">RANK(P78,P$77:P$87,0)</f>
        <v>3</v>
      </c>
    </row>
    <row r="79" spans="1:17" x14ac:dyDescent="0.3">
      <c r="A79" s="14">
        <v>3</v>
      </c>
      <c r="B79" s="11" t="s">
        <v>51</v>
      </c>
      <c r="C79" s="11" t="s">
        <v>55</v>
      </c>
      <c r="D79" s="11" t="s">
        <v>252</v>
      </c>
      <c r="E79" s="11">
        <v>3</v>
      </c>
      <c r="F79" s="11">
        <v>25</v>
      </c>
      <c r="G79" s="11">
        <v>1</v>
      </c>
      <c r="H79" s="11">
        <v>30</v>
      </c>
      <c r="I79" s="11"/>
      <c r="J79" s="11">
        <v>0</v>
      </c>
      <c r="K79" s="11"/>
      <c r="L79" s="11">
        <v>0</v>
      </c>
      <c r="M79" s="11"/>
      <c r="N79" s="11">
        <v>0</v>
      </c>
      <c r="O79" s="19">
        <f t="shared" si="16"/>
        <v>2</v>
      </c>
      <c r="P79" s="19">
        <f t="shared" si="15"/>
        <v>55</v>
      </c>
      <c r="Q79" s="11">
        <f t="shared" si="17"/>
        <v>1</v>
      </c>
    </row>
    <row r="80" spans="1:17" x14ac:dyDescent="0.3">
      <c r="A80" s="14">
        <v>4</v>
      </c>
      <c r="B80" s="11" t="s">
        <v>50</v>
      </c>
      <c r="C80" s="11" t="s">
        <v>55</v>
      </c>
      <c r="D80" s="11" t="s">
        <v>52</v>
      </c>
      <c r="E80" s="11" t="s">
        <v>54</v>
      </c>
      <c r="F80" s="11">
        <v>0</v>
      </c>
      <c r="G80" s="11" t="s">
        <v>230</v>
      </c>
      <c r="H80" s="11">
        <v>0</v>
      </c>
      <c r="I80" s="11"/>
      <c r="J80" s="11">
        <v>0</v>
      </c>
      <c r="K80" s="11"/>
      <c r="L80" s="11">
        <v>0</v>
      </c>
      <c r="M80" s="11"/>
      <c r="N80" s="11">
        <v>0</v>
      </c>
      <c r="O80" s="19">
        <f t="shared" si="16"/>
        <v>0</v>
      </c>
      <c r="P80" s="19">
        <f t="shared" si="15"/>
        <v>0</v>
      </c>
      <c r="Q80" s="11">
        <f t="shared" si="17"/>
        <v>7</v>
      </c>
    </row>
    <row r="81" spans="1:17" x14ac:dyDescent="0.3">
      <c r="A81" s="14">
        <v>5</v>
      </c>
      <c r="B81" s="13" t="s">
        <v>196</v>
      </c>
      <c r="C81" s="11" t="s">
        <v>55</v>
      </c>
      <c r="D81" s="13" t="s">
        <v>197</v>
      </c>
      <c r="E81" s="11" t="s">
        <v>230</v>
      </c>
      <c r="F81" s="11">
        <v>0</v>
      </c>
      <c r="G81" s="11">
        <v>2</v>
      </c>
      <c r="H81" s="11">
        <v>27</v>
      </c>
      <c r="I81" s="11"/>
      <c r="J81" s="11">
        <v>0</v>
      </c>
      <c r="K81" s="11"/>
      <c r="L81" s="11">
        <v>0</v>
      </c>
      <c r="M81" s="11"/>
      <c r="N81" s="11">
        <v>0</v>
      </c>
      <c r="O81" s="19">
        <f t="shared" si="16"/>
        <v>1</v>
      </c>
      <c r="P81" s="19">
        <f t="shared" si="15"/>
        <v>27</v>
      </c>
      <c r="Q81" s="11">
        <f t="shared" si="17"/>
        <v>3</v>
      </c>
    </row>
    <row r="82" spans="1:17" x14ac:dyDescent="0.3">
      <c r="A82" s="14">
        <v>6</v>
      </c>
      <c r="B82" s="13" t="s">
        <v>201</v>
      </c>
      <c r="C82" s="11" t="s">
        <v>55</v>
      </c>
      <c r="D82" s="13" t="s">
        <v>33</v>
      </c>
      <c r="E82" s="11" t="s">
        <v>230</v>
      </c>
      <c r="F82" s="11">
        <v>0</v>
      </c>
      <c r="G82" s="13">
        <v>3</v>
      </c>
      <c r="H82" s="13">
        <v>25</v>
      </c>
      <c r="I82" s="11"/>
      <c r="J82" s="11">
        <v>0</v>
      </c>
      <c r="L82" s="11">
        <v>0</v>
      </c>
      <c r="N82" s="11">
        <v>0</v>
      </c>
      <c r="O82" s="19">
        <f t="shared" si="16"/>
        <v>1</v>
      </c>
      <c r="P82" s="19">
        <f t="shared" si="15"/>
        <v>25</v>
      </c>
      <c r="Q82" s="11">
        <f t="shared" si="17"/>
        <v>5</v>
      </c>
    </row>
    <row r="83" spans="1:17" x14ac:dyDescent="0.3">
      <c r="A83" s="14">
        <v>7</v>
      </c>
      <c r="B83" s="11" t="s">
        <v>205</v>
      </c>
      <c r="C83" s="11" t="s">
        <v>55</v>
      </c>
      <c r="D83" s="11" t="s">
        <v>16</v>
      </c>
      <c r="E83" s="11" t="s">
        <v>230</v>
      </c>
      <c r="F83" s="11">
        <v>0</v>
      </c>
      <c r="G83" s="13">
        <v>4</v>
      </c>
      <c r="H83" s="13">
        <v>25</v>
      </c>
      <c r="I83" s="11"/>
      <c r="J83" s="11">
        <v>0</v>
      </c>
      <c r="L83" s="11">
        <v>0</v>
      </c>
      <c r="N83" s="11">
        <v>0</v>
      </c>
      <c r="O83" s="19">
        <f t="shared" si="16"/>
        <v>1</v>
      </c>
      <c r="P83" s="19">
        <f t="shared" si="15"/>
        <v>25</v>
      </c>
      <c r="Q83" s="11">
        <f t="shared" si="17"/>
        <v>5</v>
      </c>
    </row>
    <row r="84" spans="1:17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4.4" customHeight="1" x14ac:dyDescent="0.3">
      <c r="A87" s="31" t="s">
        <v>4</v>
      </c>
      <c r="B87" s="31" t="s">
        <v>8</v>
      </c>
      <c r="C87" s="31" t="s">
        <v>222</v>
      </c>
      <c r="D87" s="31" t="s">
        <v>9</v>
      </c>
      <c r="E87" s="30" t="s">
        <v>25</v>
      </c>
      <c r="F87" s="30"/>
      <c r="G87" s="30" t="s">
        <v>221</v>
      </c>
      <c r="H87" s="30"/>
      <c r="I87" s="30" t="s">
        <v>93</v>
      </c>
      <c r="J87" s="30"/>
      <c r="K87" s="31" t="s">
        <v>197</v>
      </c>
      <c r="L87" s="31"/>
      <c r="M87" s="32" t="s">
        <v>225</v>
      </c>
      <c r="N87" s="32"/>
      <c r="O87" s="33" t="s">
        <v>233</v>
      </c>
      <c r="P87" s="35" t="s">
        <v>229</v>
      </c>
      <c r="Q87" s="31" t="s">
        <v>228</v>
      </c>
    </row>
    <row r="88" spans="1:17" x14ac:dyDescent="0.3">
      <c r="A88" s="31"/>
      <c r="B88" s="31"/>
      <c r="C88" s="31"/>
      <c r="D88" s="31"/>
      <c r="E88" s="17" t="s">
        <v>223</v>
      </c>
      <c r="F88" s="17" t="s">
        <v>224</v>
      </c>
      <c r="G88" s="17" t="s">
        <v>223</v>
      </c>
      <c r="H88" s="17" t="s">
        <v>224</v>
      </c>
      <c r="I88" s="17" t="s">
        <v>223</v>
      </c>
      <c r="J88" s="17" t="s">
        <v>224</v>
      </c>
      <c r="K88" s="17" t="s">
        <v>223</v>
      </c>
      <c r="L88" s="17" t="s">
        <v>224</v>
      </c>
      <c r="M88" s="17" t="s">
        <v>223</v>
      </c>
      <c r="N88" s="17" t="s">
        <v>224</v>
      </c>
      <c r="O88" s="34"/>
      <c r="P88" s="35"/>
      <c r="Q88" s="31"/>
    </row>
    <row r="89" spans="1:17" x14ac:dyDescent="0.3">
      <c r="A89" s="14">
        <v>1</v>
      </c>
      <c r="B89" s="11" t="s">
        <v>69</v>
      </c>
      <c r="C89" s="11" t="s">
        <v>68</v>
      </c>
      <c r="D89" s="11" t="s">
        <v>24</v>
      </c>
      <c r="E89" s="11">
        <v>1</v>
      </c>
      <c r="F89" s="19">
        <v>30</v>
      </c>
      <c r="G89" s="11">
        <v>1</v>
      </c>
      <c r="H89" s="11">
        <v>30</v>
      </c>
      <c r="I89" s="11"/>
      <c r="J89" s="11">
        <v>0</v>
      </c>
      <c r="K89" s="11"/>
      <c r="L89" s="11">
        <v>0</v>
      </c>
      <c r="M89" s="11"/>
      <c r="N89" s="11">
        <v>0</v>
      </c>
      <c r="O89" s="19">
        <f>COUNTIF(F89,"&gt;0")+COUNTIF(H89,"&gt;0")+COUNTIF(J89,"&gt;0")+COUNTIF(L89,"&gt;0")+COUNTIF(N89,"&gt;0")</f>
        <v>2</v>
      </c>
      <c r="P89" s="19">
        <f t="shared" ref="P89:P100" si="18">F89+H89+J89+L89+N89-MIN(F89,H89,J89,L89,N89)</f>
        <v>60</v>
      </c>
      <c r="Q89" s="11">
        <f>RANK(P89,P$89:P$103,0)</f>
        <v>1</v>
      </c>
    </row>
    <row r="90" spans="1:17" x14ac:dyDescent="0.3">
      <c r="A90" s="14">
        <v>2</v>
      </c>
      <c r="B90" s="11" t="s">
        <v>73</v>
      </c>
      <c r="C90" s="11" t="s">
        <v>68</v>
      </c>
      <c r="D90" s="11" t="s">
        <v>91</v>
      </c>
      <c r="E90" s="11">
        <v>2</v>
      </c>
      <c r="F90" s="19">
        <v>27</v>
      </c>
      <c r="G90" s="11">
        <v>3</v>
      </c>
      <c r="H90" s="11">
        <v>25</v>
      </c>
      <c r="I90" s="11"/>
      <c r="J90" s="11">
        <v>0</v>
      </c>
      <c r="K90" s="11"/>
      <c r="L90" s="11">
        <v>0</v>
      </c>
      <c r="M90" s="11"/>
      <c r="N90" s="11">
        <v>0</v>
      </c>
      <c r="O90" s="19">
        <f t="shared" ref="O90:O100" si="19">COUNTIF(F90,"&gt;0")+COUNTIF(H90,"&gt;0")+COUNTIF(J90,"&gt;0")+COUNTIF(L90,"&gt;0")+COUNTIF(N90,"&gt;0")</f>
        <v>2</v>
      </c>
      <c r="P90" s="19">
        <f t="shared" si="18"/>
        <v>52</v>
      </c>
      <c r="Q90" s="11">
        <f t="shared" ref="Q90:Q100" si="20">RANK(P90,P$89:P$103,0)</f>
        <v>2</v>
      </c>
    </row>
    <row r="91" spans="1:17" x14ac:dyDescent="0.3">
      <c r="A91" s="14">
        <v>3</v>
      </c>
      <c r="B91" s="11" t="s">
        <v>70</v>
      </c>
      <c r="C91" s="11" t="s">
        <v>68</v>
      </c>
      <c r="D91" s="11" t="s">
        <v>91</v>
      </c>
      <c r="E91" s="11">
        <v>3</v>
      </c>
      <c r="F91" s="19">
        <v>25</v>
      </c>
      <c r="G91" s="11">
        <v>6</v>
      </c>
      <c r="H91" s="11">
        <v>21</v>
      </c>
      <c r="I91" s="11"/>
      <c r="J91" s="11">
        <v>0</v>
      </c>
      <c r="K91" s="11"/>
      <c r="L91" s="11">
        <v>0</v>
      </c>
      <c r="M91" s="11"/>
      <c r="N91" s="11">
        <v>0</v>
      </c>
      <c r="O91" s="19">
        <f t="shared" si="19"/>
        <v>2</v>
      </c>
      <c r="P91" s="19">
        <f t="shared" si="18"/>
        <v>46</v>
      </c>
      <c r="Q91" s="11">
        <f t="shared" si="20"/>
        <v>3</v>
      </c>
    </row>
    <row r="92" spans="1:17" x14ac:dyDescent="0.3">
      <c r="A92" s="14">
        <v>4</v>
      </c>
      <c r="B92" s="11" t="s">
        <v>72</v>
      </c>
      <c r="C92" s="11" t="s">
        <v>68</v>
      </c>
      <c r="D92" s="11" t="s">
        <v>91</v>
      </c>
      <c r="E92" s="11">
        <v>4</v>
      </c>
      <c r="F92" s="19">
        <v>23</v>
      </c>
      <c r="G92" s="11">
        <v>7</v>
      </c>
      <c r="H92" s="11">
        <v>20</v>
      </c>
      <c r="I92" s="11"/>
      <c r="J92" s="11">
        <v>0</v>
      </c>
      <c r="K92" s="11"/>
      <c r="L92" s="11">
        <v>0</v>
      </c>
      <c r="M92" s="11"/>
      <c r="N92" s="11">
        <v>0</v>
      </c>
      <c r="O92" s="19">
        <f t="shared" si="19"/>
        <v>2</v>
      </c>
      <c r="P92" s="19">
        <f t="shared" si="18"/>
        <v>43</v>
      </c>
      <c r="Q92" s="11">
        <f t="shared" si="20"/>
        <v>4</v>
      </c>
    </row>
    <row r="93" spans="1:17" x14ac:dyDescent="0.3">
      <c r="A93" s="14">
        <v>5</v>
      </c>
      <c r="B93" s="11" t="s">
        <v>71</v>
      </c>
      <c r="C93" s="11" t="s">
        <v>68</v>
      </c>
      <c r="D93" s="11" t="s">
        <v>74</v>
      </c>
      <c r="E93" s="23" t="s">
        <v>54</v>
      </c>
      <c r="F93" s="11">
        <v>0</v>
      </c>
      <c r="G93" s="11" t="s">
        <v>230</v>
      </c>
      <c r="H93" s="19">
        <v>0</v>
      </c>
      <c r="I93" s="11"/>
      <c r="J93" s="11">
        <v>0</v>
      </c>
      <c r="K93" s="11"/>
      <c r="L93" s="11">
        <v>0</v>
      </c>
      <c r="M93" s="11"/>
      <c r="N93" s="11">
        <v>0</v>
      </c>
      <c r="O93" s="19">
        <f t="shared" si="19"/>
        <v>0</v>
      </c>
      <c r="P93" s="19">
        <f t="shared" si="18"/>
        <v>0</v>
      </c>
      <c r="Q93" s="11">
        <f t="shared" si="20"/>
        <v>12</v>
      </c>
    </row>
    <row r="94" spans="1:17" x14ac:dyDescent="0.3">
      <c r="A94" s="14">
        <v>6</v>
      </c>
      <c r="B94" s="13" t="s">
        <v>150</v>
      </c>
      <c r="C94" s="11" t="s">
        <v>68</v>
      </c>
      <c r="D94" s="13" t="s">
        <v>255</v>
      </c>
      <c r="E94" s="11" t="s">
        <v>230</v>
      </c>
      <c r="F94" s="19">
        <v>0</v>
      </c>
      <c r="G94" s="11">
        <v>2</v>
      </c>
      <c r="H94" s="13">
        <v>27</v>
      </c>
      <c r="I94" s="13"/>
      <c r="J94" s="11">
        <v>0</v>
      </c>
      <c r="K94" s="11"/>
      <c r="L94" s="11">
        <v>0</v>
      </c>
      <c r="M94" s="11"/>
      <c r="N94" s="11">
        <v>0</v>
      </c>
      <c r="O94" s="19">
        <f t="shared" si="19"/>
        <v>1</v>
      </c>
      <c r="P94" s="19">
        <f t="shared" si="18"/>
        <v>27</v>
      </c>
      <c r="Q94" s="11">
        <f t="shared" si="20"/>
        <v>5</v>
      </c>
    </row>
    <row r="95" spans="1:17" x14ac:dyDescent="0.3">
      <c r="A95" s="14">
        <v>7</v>
      </c>
      <c r="B95" s="13" t="s">
        <v>158</v>
      </c>
      <c r="C95" s="11" t="s">
        <v>68</v>
      </c>
      <c r="D95" s="11" t="s">
        <v>252</v>
      </c>
      <c r="E95" s="11" t="s">
        <v>230</v>
      </c>
      <c r="F95" s="11">
        <v>0</v>
      </c>
      <c r="G95" s="11">
        <v>4</v>
      </c>
      <c r="H95" s="11">
        <v>23</v>
      </c>
      <c r="I95" s="11"/>
      <c r="J95" s="11">
        <v>0</v>
      </c>
      <c r="K95" s="11"/>
      <c r="L95" s="11">
        <v>0</v>
      </c>
      <c r="M95" s="11"/>
      <c r="N95" s="11">
        <v>0</v>
      </c>
      <c r="O95" s="19">
        <f t="shared" si="19"/>
        <v>1</v>
      </c>
      <c r="P95" s="19">
        <f t="shared" si="18"/>
        <v>23</v>
      </c>
      <c r="Q95" s="11">
        <f t="shared" si="20"/>
        <v>6</v>
      </c>
    </row>
    <row r="96" spans="1:17" x14ac:dyDescent="0.3">
      <c r="A96" s="14">
        <v>8</v>
      </c>
      <c r="B96" s="13" t="s">
        <v>160</v>
      </c>
      <c r="C96" s="11" t="s">
        <v>68</v>
      </c>
      <c r="D96" s="12"/>
      <c r="E96" s="11" t="s">
        <v>230</v>
      </c>
      <c r="F96" s="11">
        <v>0</v>
      </c>
      <c r="G96" s="11">
        <v>5</v>
      </c>
      <c r="H96" s="13">
        <v>22</v>
      </c>
      <c r="I96" s="13"/>
      <c r="J96" s="11">
        <v>0</v>
      </c>
      <c r="K96" s="11"/>
      <c r="L96" s="11">
        <v>0</v>
      </c>
      <c r="M96" s="11"/>
      <c r="N96" s="11">
        <v>0</v>
      </c>
      <c r="O96" s="19">
        <f t="shared" si="19"/>
        <v>1</v>
      </c>
      <c r="P96" s="19">
        <f t="shared" si="18"/>
        <v>22</v>
      </c>
      <c r="Q96" s="11">
        <f t="shared" si="20"/>
        <v>7</v>
      </c>
    </row>
    <row r="97" spans="1:17" x14ac:dyDescent="0.3">
      <c r="A97" s="14">
        <v>9</v>
      </c>
      <c r="B97" s="13" t="s">
        <v>169</v>
      </c>
      <c r="C97" s="11" t="s">
        <v>68</v>
      </c>
      <c r="D97" s="11" t="s">
        <v>91</v>
      </c>
      <c r="E97" s="11" t="s">
        <v>230</v>
      </c>
      <c r="F97" s="11">
        <v>0</v>
      </c>
      <c r="G97" s="11">
        <v>8</v>
      </c>
      <c r="H97" s="11">
        <v>19</v>
      </c>
      <c r="I97" s="11"/>
      <c r="J97" s="11">
        <v>0</v>
      </c>
      <c r="K97" s="11"/>
      <c r="L97" s="11">
        <v>0</v>
      </c>
      <c r="M97" s="11"/>
      <c r="N97" s="11">
        <v>0</v>
      </c>
      <c r="O97" s="19">
        <f t="shared" si="19"/>
        <v>1</v>
      </c>
      <c r="P97" s="19">
        <f t="shared" si="18"/>
        <v>19</v>
      </c>
      <c r="Q97" s="11">
        <f t="shared" si="20"/>
        <v>8</v>
      </c>
    </row>
    <row r="98" spans="1:17" x14ac:dyDescent="0.3">
      <c r="A98" s="14">
        <v>10</v>
      </c>
      <c r="B98" s="13" t="s">
        <v>171</v>
      </c>
      <c r="C98" s="11" t="s">
        <v>68</v>
      </c>
      <c r="D98" s="12"/>
      <c r="E98" s="11" t="s">
        <v>230</v>
      </c>
      <c r="F98" s="11">
        <v>0</v>
      </c>
      <c r="G98" s="11">
        <v>9</v>
      </c>
      <c r="H98" s="13">
        <v>18</v>
      </c>
      <c r="J98" s="11">
        <v>0</v>
      </c>
      <c r="L98" s="11">
        <v>0</v>
      </c>
      <c r="N98" s="11">
        <v>0</v>
      </c>
      <c r="O98" s="19">
        <f t="shared" si="19"/>
        <v>1</v>
      </c>
      <c r="P98" s="19">
        <f t="shared" si="18"/>
        <v>18</v>
      </c>
      <c r="Q98" s="11">
        <f t="shared" si="20"/>
        <v>9</v>
      </c>
    </row>
    <row r="99" spans="1:17" x14ac:dyDescent="0.3">
      <c r="A99" s="14">
        <v>11</v>
      </c>
      <c r="B99" s="13" t="s">
        <v>177</v>
      </c>
      <c r="C99" s="11" t="s">
        <v>68</v>
      </c>
      <c r="E99" s="11" t="s">
        <v>230</v>
      </c>
      <c r="F99" s="11">
        <v>0</v>
      </c>
      <c r="G99" s="11">
        <v>10</v>
      </c>
      <c r="H99" s="13">
        <v>17</v>
      </c>
      <c r="J99" s="11">
        <v>0</v>
      </c>
      <c r="L99" s="11">
        <v>0</v>
      </c>
      <c r="N99" s="11">
        <v>0</v>
      </c>
      <c r="O99" s="19">
        <f t="shared" si="19"/>
        <v>1</v>
      </c>
      <c r="P99" s="19">
        <f t="shared" si="18"/>
        <v>17</v>
      </c>
      <c r="Q99" s="11">
        <f t="shared" si="20"/>
        <v>10</v>
      </c>
    </row>
    <row r="100" spans="1:17" x14ac:dyDescent="0.3">
      <c r="A100" s="14">
        <v>12</v>
      </c>
      <c r="B100" s="13" t="s">
        <v>182</v>
      </c>
      <c r="C100" s="11" t="s">
        <v>68</v>
      </c>
      <c r="D100" s="12"/>
      <c r="E100" s="11" t="s">
        <v>230</v>
      </c>
      <c r="F100" s="11">
        <v>0</v>
      </c>
      <c r="G100" s="11">
        <v>11</v>
      </c>
      <c r="H100" s="13">
        <v>16</v>
      </c>
      <c r="J100" s="11">
        <v>0</v>
      </c>
      <c r="L100" s="11">
        <v>0</v>
      </c>
      <c r="N100" s="11">
        <v>0</v>
      </c>
      <c r="O100" s="19">
        <f t="shared" si="19"/>
        <v>1</v>
      </c>
      <c r="P100" s="19">
        <f t="shared" si="18"/>
        <v>16</v>
      </c>
      <c r="Q100" s="11">
        <f t="shared" si="20"/>
        <v>11</v>
      </c>
    </row>
    <row r="101" spans="1:17" x14ac:dyDescent="0.3">
      <c r="D101" s="12"/>
      <c r="E101" s="12"/>
      <c r="F101" s="11"/>
      <c r="G101" s="11"/>
      <c r="H101" s="13"/>
    </row>
    <row r="103" spans="1:17" x14ac:dyDescent="0.3">
      <c r="C103" s="12"/>
      <c r="D103" s="12"/>
      <c r="E103" s="12"/>
      <c r="F103" s="11"/>
      <c r="G103" s="12"/>
      <c r="H103" s="13"/>
    </row>
    <row r="104" spans="1:17" ht="14.4" customHeight="1" x14ac:dyDescent="0.3">
      <c r="A104" s="31" t="s">
        <v>4</v>
      </c>
      <c r="B104" s="31" t="s">
        <v>8</v>
      </c>
      <c r="C104" s="31" t="s">
        <v>222</v>
      </c>
      <c r="D104" s="31" t="s">
        <v>9</v>
      </c>
      <c r="E104" s="30" t="s">
        <v>25</v>
      </c>
      <c r="F104" s="30"/>
      <c r="G104" s="30" t="s">
        <v>221</v>
      </c>
      <c r="H104" s="30"/>
      <c r="I104" s="30" t="s">
        <v>93</v>
      </c>
      <c r="J104" s="30"/>
      <c r="K104" s="31" t="s">
        <v>197</v>
      </c>
      <c r="L104" s="31"/>
      <c r="M104" s="32" t="s">
        <v>225</v>
      </c>
      <c r="N104" s="32"/>
      <c r="O104" s="33" t="s">
        <v>233</v>
      </c>
      <c r="P104" s="35" t="s">
        <v>229</v>
      </c>
      <c r="Q104" s="31" t="s">
        <v>228</v>
      </c>
    </row>
    <row r="105" spans="1:17" x14ac:dyDescent="0.3">
      <c r="A105" s="31"/>
      <c r="B105" s="31"/>
      <c r="C105" s="31"/>
      <c r="D105" s="31"/>
      <c r="E105" s="17" t="s">
        <v>223</v>
      </c>
      <c r="F105" s="17" t="s">
        <v>224</v>
      </c>
      <c r="G105" s="17" t="s">
        <v>223</v>
      </c>
      <c r="H105" s="17" t="s">
        <v>224</v>
      </c>
      <c r="I105" s="17" t="s">
        <v>223</v>
      </c>
      <c r="J105" s="17" t="s">
        <v>224</v>
      </c>
      <c r="K105" s="17" t="s">
        <v>223</v>
      </c>
      <c r="L105" s="17" t="s">
        <v>224</v>
      </c>
      <c r="M105" s="17" t="s">
        <v>223</v>
      </c>
      <c r="N105" s="17" t="s">
        <v>224</v>
      </c>
      <c r="O105" s="34"/>
      <c r="P105" s="35"/>
      <c r="Q105" s="31"/>
    </row>
    <row r="106" spans="1:17" x14ac:dyDescent="0.3">
      <c r="A106" s="14">
        <v>1</v>
      </c>
      <c r="B106" s="11" t="s">
        <v>85</v>
      </c>
      <c r="C106" s="11" t="s">
        <v>76</v>
      </c>
      <c r="D106" s="11" t="s">
        <v>33</v>
      </c>
      <c r="E106" s="11">
        <v>1</v>
      </c>
      <c r="F106" s="19">
        <v>30</v>
      </c>
      <c r="G106" s="11">
        <v>1</v>
      </c>
      <c r="H106" s="11">
        <v>30</v>
      </c>
      <c r="J106" s="11">
        <v>0</v>
      </c>
      <c r="L106" s="11">
        <v>0</v>
      </c>
      <c r="N106" s="11">
        <v>0</v>
      </c>
      <c r="O106" s="19">
        <f>COUNTIF(F106,"&gt;0")+COUNTIF(H106,"&gt;0")+COUNTIF(J106,"&gt;0")+COUNTIF(L106,"&gt;0")+COUNTIF(N106,"&gt;0")</f>
        <v>2</v>
      </c>
      <c r="P106" s="19">
        <f t="shared" ref="P106:P119" si="21">F106+H106+J106+L106+N106-MIN(F106,H106,J106,L106,N106)</f>
        <v>60</v>
      </c>
      <c r="Q106" s="11">
        <f>RANK(P106,P$106:P$122,0)</f>
        <v>1</v>
      </c>
    </row>
    <row r="107" spans="1:17" x14ac:dyDescent="0.3">
      <c r="A107" s="14">
        <v>2</v>
      </c>
      <c r="B107" s="11" t="s">
        <v>79</v>
      </c>
      <c r="C107" s="11" t="s">
        <v>76</v>
      </c>
      <c r="D107" s="11" t="s">
        <v>62</v>
      </c>
      <c r="E107" s="11">
        <v>2</v>
      </c>
      <c r="F107" s="19">
        <v>27</v>
      </c>
      <c r="G107" s="11">
        <v>2</v>
      </c>
      <c r="H107" s="11">
        <v>27</v>
      </c>
      <c r="J107" s="11">
        <v>0</v>
      </c>
      <c r="L107" s="11">
        <v>0</v>
      </c>
      <c r="N107" s="11">
        <v>0</v>
      </c>
      <c r="O107" s="19">
        <f t="shared" ref="O107:O119" si="22">COUNTIF(F107,"&gt;0")+COUNTIF(H107,"&gt;0")+COUNTIF(J107,"&gt;0")+COUNTIF(L107,"&gt;0")+COUNTIF(N107,"&gt;0")</f>
        <v>2</v>
      </c>
      <c r="P107" s="19">
        <f t="shared" si="21"/>
        <v>54</v>
      </c>
      <c r="Q107" s="11">
        <f t="shared" ref="Q107:Q119" si="23">RANK(P107,P$106:P$122,0)</f>
        <v>2</v>
      </c>
    </row>
    <row r="108" spans="1:17" x14ac:dyDescent="0.3">
      <c r="A108" s="14">
        <v>3</v>
      </c>
      <c r="B108" s="11" t="s">
        <v>87</v>
      </c>
      <c r="C108" s="11" t="s">
        <v>76</v>
      </c>
      <c r="D108" s="11" t="s">
        <v>93</v>
      </c>
      <c r="E108" s="11">
        <v>3</v>
      </c>
      <c r="F108" s="19">
        <v>25</v>
      </c>
      <c r="G108" s="11" t="s">
        <v>230</v>
      </c>
      <c r="H108" s="11">
        <v>0</v>
      </c>
      <c r="J108" s="11">
        <v>0</v>
      </c>
      <c r="L108" s="11">
        <v>0</v>
      </c>
      <c r="N108" s="11">
        <v>0</v>
      </c>
      <c r="O108" s="19">
        <f t="shared" si="22"/>
        <v>1</v>
      </c>
      <c r="P108" s="19">
        <f t="shared" si="21"/>
        <v>25</v>
      </c>
      <c r="Q108" s="11">
        <f t="shared" si="23"/>
        <v>6</v>
      </c>
    </row>
    <row r="109" spans="1:17" x14ac:dyDescent="0.3">
      <c r="A109" s="14">
        <v>4</v>
      </c>
      <c r="B109" s="11" t="s">
        <v>77</v>
      </c>
      <c r="C109" s="11" t="s">
        <v>76</v>
      </c>
      <c r="D109" s="11" t="s">
        <v>88</v>
      </c>
      <c r="E109" s="11">
        <v>4</v>
      </c>
      <c r="F109" s="19">
        <v>23</v>
      </c>
      <c r="G109" s="11" t="s">
        <v>230</v>
      </c>
      <c r="H109" s="11">
        <v>0</v>
      </c>
      <c r="I109" s="11"/>
      <c r="J109" s="11">
        <v>0</v>
      </c>
      <c r="K109" s="11"/>
      <c r="L109" s="11">
        <v>0</v>
      </c>
      <c r="M109" s="11"/>
      <c r="N109" s="11">
        <v>0</v>
      </c>
      <c r="O109" s="19">
        <f t="shared" si="22"/>
        <v>1</v>
      </c>
      <c r="P109" s="19">
        <f t="shared" si="21"/>
        <v>23</v>
      </c>
      <c r="Q109" s="11">
        <f t="shared" si="23"/>
        <v>7</v>
      </c>
    </row>
    <row r="110" spans="1:17" x14ac:dyDescent="0.3">
      <c r="A110" s="14">
        <v>5</v>
      </c>
      <c r="B110" s="11" t="s">
        <v>80</v>
      </c>
      <c r="C110" s="11" t="s">
        <v>76</v>
      </c>
      <c r="D110" s="11" t="s">
        <v>90</v>
      </c>
      <c r="E110" s="11">
        <v>5</v>
      </c>
      <c r="F110" s="19">
        <v>22</v>
      </c>
      <c r="G110" s="11">
        <v>3</v>
      </c>
      <c r="H110" s="11">
        <v>25</v>
      </c>
      <c r="I110" s="11"/>
      <c r="J110" s="11">
        <v>0</v>
      </c>
      <c r="K110" s="11"/>
      <c r="L110" s="11">
        <v>0</v>
      </c>
      <c r="M110" s="11"/>
      <c r="N110" s="11">
        <v>0</v>
      </c>
      <c r="O110" s="19">
        <f t="shared" si="22"/>
        <v>2</v>
      </c>
      <c r="P110" s="19">
        <f t="shared" si="21"/>
        <v>47</v>
      </c>
      <c r="Q110" s="11">
        <f t="shared" si="23"/>
        <v>3</v>
      </c>
    </row>
    <row r="111" spans="1:17" x14ac:dyDescent="0.3">
      <c r="A111" s="14">
        <v>6</v>
      </c>
      <c r="B111" s="11" t="s">
        <v>81</v>
      </c>
      <c r="C111" s="11" t="s">
        <v>76</v>
      </c>
      <c r="D111" s="11" t="s">
        <v>91</v>
      </c>
      <c r="E111" s="11">
        <v>6</v>
      </c>
      <c r="F111" s="19">
        <v>21</v>
      </c>
      <c r="G111" s="11" t="s">
        <v>230</v>
      </c>
      <c r="H111" s="11">
        <v>0</v>
      </c>
      <c r="I111" s="11"/>
      <c r="J111" s="11">
        <v>0</v>
      </c>
      <c r="K111" s="11"/>
      <c r="L111" s="11">
        <v>0</v>
      </c>
      <c r="M111" s="11"/>
      <c r="N111" s="11">
        <v>0</v>
      </c>
      <c r="O111" s="19">
        <f t="shared" si="22"/>
        <v>1</v>
      </c>
      <c r="P111" s="19">
        <f t="shared" si="21"/>
        <v>21</v>
      </c>
      <c r="Q111" s="11">
        <f t="shared" si="23"/>
        <v>9</v>
      </c>
    </row>
    <row r="112" spans="1:17" x14ac:dyDescent="0.3">
      <c r="A112" s="14">
        <v>7</v>
      </c>
      <c r="B112" s="11" t="s">
        <v>82</v>
      </c>
      <c r="C112" s="11" t="s">
        <v>76</v>
      </c>
      <c r="D112" s="11" t="s">
        <v>91</v>
      </c>
      <c r="E112" s="11">
        <v>7</v>
      </c>
      <c r="F112" s="19">
        <v>20</v>
      </c>
      <c r="G112" s="11">
        <v>5</v>
      </c>
      <c r="H112" s="11">
        <v>22</v>
      </c>
      <c r="I112" s="11"/>
      <c r="J112" s="11">
        <v>0</v>
      </c>
      <c r="K112" s="11"/>
      <c r="L112" s="11">
        <v>0</v>
      </c>
      <c r="M112" s="11"/>
      <c r="N112" s="11">
        <v>0</v>
      </c>
      <c r="O112" s="19">
        <f t="shared" si="22"/>
        <v>2</v>
      </c>
      <c r="P112" s="19">
        <f t="shared" si="21"/>
        <v>42</v>
      </c>
      <c r="Q112" s="11">
        <f t="shared" si="23"/>
        <v>4</v>
      </c>
    </row>
    <row r="113" spans="1:17" x14ac:dyDescent="0.3">
      <c r="A113" s="14">
        <v>8</v>
      </c>
      <c r="B113" s="11" t="s">
        <v>86</v>
      </c>
      <c r="C113" s="11" t="s">
        <v>76</v>
      </c>
      <c r="D113" s="11" t="s">
        <v>47</v>
      </c>
      <c r="E113" s="11">
        <v>8</v>
      </c>
      <c r="F113" s="19">
        <v>19</v>
      </c>
      <c r="G113" s="11" t="s">
        <v>230</v>
      </c>
      <c r="H113" s="11">
        <v>0</v>
      </c>
      <c r="I113" s="11"/>
      <c r="J113" s="11">
        <v>0</v>
      </c>
      <c r="K113" s="11"/>
      <c r="L113" s="11">
        <v>0</v>
      </c>
      <c r="M113" s="11"/>
      <c r="N113" s="11">
        <v>0</v>
      </c>
      <c r="O113" s="19">
        <f t="shared" si="22"/>
        <v>1</v>
      </c>
      <c r="P113" s="19">
        <f t="shared" si="21"/>
        <v>19</v>
      </c>
      <c r="Q113" s="11">
        <f t="shared" si="23"/>
        <v>11</v>
      </c>
    </row>
    <row r="114" spans="1:17" x14ac:dyDescent="0.3">
      <c r="A114" s="14">
        <v>9</v>
      </c>
      <c r="B114" s="11" t="s">
        <v>78</v>
      </c>
      <c r="C114" s="11" t="s">
        <v>76</v>
      </c>
      <c r="D114" s="11" t="s">
        <v>89</v>
      </c>
      <c r="E114" s="11">
        <v>9</v>
      </c>
      <c r="F114" s="19">
        <v>18</v>
      </c>
      <c r="G114" s="11" t="s">
        <v>230</v>
      </c>
      <c r="H114" s="11">
        <v>0</v>
      </c>
      <c r="I114" s="11"/>
      <c r="J114" s="11">
        <v>0</v>
      </c>
      <c r="K114" s="11"/>
      <c r="L114" s="11">
        <v>0</v>
      </c>
      <c r="M114" s="11"/>
      <c r="N114" s="11">
        <v>0</v>
      </c>
      <c r="O114" s="19">
        <f t="shared" si="22"/>
        <v>1</v>
      </c>
      <c r="P114" s="19">
        <f t="shared" si="21"/>
        <v>18</v>
      </c>
      <c r="Q114" s="11">
        <f t="shared" si="23"/>
        <v>13</v>
      </c>
    </row>
    <row r="115" spans="1:17" x14ac:dyDescent="0.3">
      <c r="A115" s="14">
        <v>10</v>
      </c>
      <c r="B115" s="11" t="s">
        <v>83</v>
      </c>
      <c r="C115" s="11" t="s">
        <v>76</v>
      </c>
      <c r="D115" s="11" t="s">
        <v>92</v>
      </c>
      <c r="E115" s="11">
        <v>10</v>
      </c>
      <c r="F115" s="19">
        <v>17</v>
      </c>
      <c r="G115" s="11">
        <v>6</v>
      </c>
      <c r="H115" s="11">
        <v>21</v>
      </c>
      <c r="I115" s="11"/>
      <c r="J115" s="11">
        <v>0</v>
      </c>
      <c r="K115" s="11"/>
      <c r="L115" s="11">
        <v>0</v>
      </c>
      <c r="M115" s="11"/>
      <c r="N115" s="11">
        <v>0</v>
      </c>
      <c r="O115" s="19">
        <f t="shared" si="22"/>
        <v>2</v>
      </c>
      <c r="P115" s="19">
        <f t="shared" si="21"/>
        <v>38</v>
      </c>
      <c r="Q115" s="11">
        <f t="shared" si="23"/>
        <v>5</v>
      </c>
    </row>
    <row r="116" spans="1:17" x14ac:dyDescent="0.3">
      <c r="A116" s="11">
        <v>11</v>
      </c>
      <c r="B116" s="11" t="s">
        <v>84</v>
      </c>
      <c r="C116" s="11" t="s">
        <v>76</v>
      </c>
      <c r="D116" s="11" t="s">
        <v>25</v>
      </c>
      <c r="E116" s="23" t="s">
        <v>54</v>
      </c>
      <c r="F116" s="19">
        <v>0</v>
      </c>
      <c r="G116" s="11" t="s">
        <v>230</v>
      </c>
      <c r="H116" s="11">
        <v>0</v>
      </c>
      <c r="I116" s="11"/>
      <c r="J116" s="11">
        <v>0</v>
      </c>
      <c r="K116" s="11"/>
      <c r="L116" s="11">
        <v>0</v>
      </c>
      <c r="M116" s="11"/>
      <c r="N116" s="11">
        <v>0</v>
      </c>
      <c r="O116" s="19">
        <f t="shared" si="22"/>
        <v>0</v>
      </c>
      <c r="P116" s="19">
        <f t="shared" si="21"/>
        <v>0</v>
      </c>
      <c r="Q116" s="11">
        <f t="shared" si="23"/>
        <v>14</v>
      </c>
    </row>
    <row r="117" spans="1:17" x14ac:dyDescent="0.3">
      <c r="A117" s="11">
        <v>12</v>
      </c>
      <c r="B117" s="13" t="s">
        <v>164</v>
      </c>
      <c r="C117" s="11" t="s">
        <v>76</v>
      </c>
      <c r="D117" s="11"/>
      <c r="E117" s="11" t="s">
        <v>230</v>
      </c>
      <c r="F117" s="11">
        <v>0</v>
      </c>
      <c r="G117" s="11">
        <v>4</v>
      </c>
      <c r="H117" s="11">
        <v>23</v>
      </c>
      <c r="I117" s="11"/>
      <c r="J117" s="11">
        <v>0</v>
      </c>
      <c r="K117" s="11"/>
      <c r="L117" s="11">
        <v>0</v>
      </c>
      <c r="M117" s="11"/>
      <c r="N117" s="11">
        <v>0</v>
      </c>
      <c r="O117" s="19">
        <f t="shared" si="22"/>
        <v>1</v>
      </c>
      <c r="P117" s="19">
        <f t="shared" si="21"/>
        <v>23</v>
      </c>
      <c r="Q117" s="11">
        <f t="shared" si="23"/>
        <v>7</v>
      </c>
    </row>
    <row r="118" spans="1:17" x14ac:dyDescent="0.3">
      <c r="A118" s="11">
        <v>13</v>
      </c>
      <c r="B118" s="13" t="s">
        <v>175</v>
      </c>
      <c r="C118" s="11" t="s">
        <v>76</v>
      </c>
      <c r="D118" s="11"/>
      <c r="E118" s="11" t="s">
        <v>230</v>
      </c>
      <c r="F118" s="11">
        <v>0</v>
      </c>
      <c r="G118" s="11">
        <v>7</v>
      </c>
      <c r="H118" s="11">
        <v>20</v>
      </c>
      <c r="I118" s="11"/>
      <c r="J118" s="11">
        <v>0</v>
      </c>
      <c r="K118" s="11"/>
      <c r="L118" s="11">
        <v>0</v>
      </c>
      <c r="M118" s="11"/>
      <c r="N118" s="11">
        <v>0</v>
      </c>
      <c r="O118" s="19">
        <f t="shared" si="22"/>
        <v>1</v>
      </c>
      <c r="P118" s="19">
        <f t="shared" si="21"/>
        <v>20</v>
      </c>
      <c r="Q118" s="11">
        <f t="shared" si="23"/>
        <v>10</v>
      </c>
    </row>
    <row r="119" spans="1:17" x14ac:dyDescent="0.3">
      <c r="A119" s="11">
        <v>14</v>
      </c>
      <c r="B119" s="13" t="s">
        <v>180</v>
      </c>
      <c r="C119" s="11" t="s">
        <v>76</v>
      </c>
      <c r="D119" s="12"/>
      <c r="E119" s="13" t="s">
        <v>230</v>
      </c>
      <c r="F119" s="11">
        <v>0</v>
      </c>
      <c r="G119" s="13">
        <v>8</v>
      </c>
      <c r="H119" s="13">
        <v>19</v>
      </c>
      <c r="J119" s="11">
        <v>0</v>
      </c>
      <c r="L119" s="11">
        <v>0</v>
      </c>
      <c r="N119" s="11">
        <v>0</v>
      </c>
      <c r="O119" s="19">
        <f t="shared" si="22"/>
        <v>1</v>
      </c>
      <c r="P119" s="19">
        <f t="shared" si="21"/>
        <v>19</v>
      </c>
      <c r="Q119" s="11">
        <f t="shared" si="23"/>
        <v>11</v>
      </c>
    </row>
    <row r="120" spans="1:17" x14ac:dyDescent="0.3">
      <c r="C120" s="12"/>
      <c r="D120" s="12"/>
      <c r="E120" s="12"/>
      <c r="F120" s="11"/>
      <c r="G120" s="13"/>
      <c r="H120" s="13"/>
    </row>
    <row r="121" spans="1:17" x14ac:dyDescent="0.3">
      <c r="C121" s="12"/>
      <c r="D121" s="12"/>
      <c r="E121" s="12"/>
      <c r="F121" s="11"/>
      <c r="G121" s="13"/>
      <c r="H121" s="13"/>
    </row>
    <row r="122" spans="1:17" x14ac:dyDescent="0.3">
      <c r="D122" s="12"/>
      <c r="E122" s="12"/>
      <c r="F122" s="11"/>
      <c r="G122" s="12"/>
      <c r="H122" s="13"/>
    </row>
    <row r="123" spans="1:17" ht="14.4" customHeight="1" x14ac:dyDescent="0.3">
      <c r="A123" s="31" t="s">
        <v>4</v>
      </c>
      <c r="B123" s="31" t="s">
        <v>8</v>
      </c>
      <c r="C123" s="31" t="s">
        <v>222</v>
      </c>
      <c r="D123" s="31" t="s">
        <v>9</v>
      </c>
      <c r="E123" s="30" t="s">
        <v>25</v>
      </c>
      <c r="F123" s="30"/>
      <c r="G123" s="30" t="s">
        <v>221</v>
      </c>
      <c r="H123" s="30"/>
      <c r="I123" s="30" t="s">
        <v>93</v>
      </c>
      <c r="J123" s="30"/>
      <c r="K123" s="31" t="s">
        <v>197</v>
      </c>
      <c r="L123" s="31"/>
      <c r="M123" s="32" t="s">
        <v>225</v>
      </c>
      <c r="N123" s="32"/>
      <c r="O123" s="33" t="s">
        <v>233</v>
      </c>
      <c r="P123" s="35" t="s">
        <v>229</v>
      </c>
      <c r="Q123" s="31" t="s">
        <v>228</v>
      </c>
    </row>
    <row r="124" spans="1:17" x14ac:dyDescent="0.3">
      <c r="A124" s="31"/>
      <c r="B124" s="31"/>
      <c r="C124" s="31"/>
      <c r="D124" s="31"/>
      <c r="E124" s="17" t="s">
        <v>223</v>
      </c>
      <c r="F124" s="17" t="s">
        <v>224</v>
      </c>
      <c r="G124" s="17" t="s">
        <v>223</v>
      </c>
      <c r="H124" s="17" t="s">
        <v>224</v>
      </c>
      <c r="I124" s="17" t="s">
        <v>223</v>
      </c>
      <c r="J124" s="17" t="s">
        <v>224</v>
      </c>
      <c r="K124" s="17" t="s">
        <v>223</v>
      </c>
      <c r="L124" s="17" t="s">
        <v>224</v>
      </c>
      <c r="M124" s="17" t="s">
        <v>223</v>
      </c>
      <c r="N124" s="17" t="s">
        <v>224</v>
      </c>
      <c r="O124" s="34"/>
      <c r="P124" s="35"/>
      <c r="Q124" s="31"/>
    </row>
    <row r="125" spans="1:17" x14ac:dyDescent="0.3">
      <c r="A125" s="14">
        <v>1</v>
      </c>
      <c r="B125" s="14" t="s">
        <v>56</v>
      </c>
      <c r="C125" s="14" t="s">
        <v>61</v>
      </c>
      <c r="D125" s="14" t="s">
        <v>16</v>
      </c>
      <c r="E125" s="14">
        <v>1</v>
      </c>
      <c r="F125" s="25">
        <v>30</v>
      </c>
      <c r="G125" s="14" t="s">
        <v>230</v>
      </c>
      <c r="H125" s="14">
        <v>0</v>
      </c>
      <c r="I125" s="14"/>
      <c r="J125" s="11">
        <v>0</v>
      </c>
      <c r="L125" s="11">
        <v>0</v>
      </c>
      <c r="N125" s="11">
        <v>0</v>
      </c>
      <c r="O125" s="19">
        <f>COUNTIF(F125,"&gt;0")+COUNTIF(H125,"&gt;0")+COUNTIF(J125,"&gt;0")+COUNTIF(L125,"&gt;0")+COUNTIF(N125,"&gt;0")</f>
        <v>1</v>
      </c>
      <c r="P125" s="19">
        <f t="shared" ref="P125:P131" si="24">F125+H125+J125+L125+N125-MIN(F125,H125,J125,L125,N125)</f>
        <v>30</v>
      </c>
      <c r="Q125" s="11">
        <f>RANK(P125,P$125:P$134,0)</f>
        <v>4</v>
      </c>
    </row>
    <row r="126" spans="1:17" x14ac:dyDescent="0.3">
      <c r="A126" s="14">
        <v>2</v>
      </c>
      <c r="B126" s="14" t="s">
        <v>59</v>
      </c>
      <c r="C126" s="14" t="s">
        <v>61</v>
      </c>
      <c r="D126" s="14" t="s">
        <v>62</v>
      </c>
      <c r="E126" s="14">
        <v>2</v>
      </c>
      <c r="F126" s="25">
        <v>27</v>
      </c>
      <c r="G126" s="14">
        <v>1</v>
      </c>
      <c r="H126" s="14">
        <v>30</v>
      </c>
      <c r="I126" s="14"/>
      <c r="J126" s="11">
        <v>0</v>
      </c>
      <c r="L126" s="11">
        <v>0</v>
      </c>
      <c r="N126" s="11">
        <v>0</v>
      </c>
      <c r="O126" s="19">
        <f t="shared" ref="O126:O131" si="25">COUNTIF(F126,"&gt;0")+COUNTIF(H126,"&gt;0")+COUNTIF(J126,"&gt;0")+COUNTIF(L126,"&gt;0")+COUNTIF(N126,"&gt;0")</f>
        <v>2</v>
      </c>
      <c r="P126" s="19">
        <f t="shared" si="24"/>
        <v>57</v>
      </c>
      <c r="Q126" s="11">
        <f t="shared" ref="Q126:Q131" si="26">RANK(P126,P$125:P$134,0)</f>
        <v>1</v>
      </c>
    </row>
    <row r="127" spans="1:17" x14ac:dyDescent="0.3">
      <c r="A127" s="14">
        <v>3</v>
      </c>
      <c r="B127" s="14" t="s">
        <v>60</v>
      </c>
      <c r="C127" s="14" t="s">
        <v>61</v>
      </c>
      <c r="D127" s="14" t="s">
        <v>33</v>
      </c>
      <c r="E127" s="14">
        <v>3</v>
      </c>
      <c r="F127" s="25">
        <v>25</v>
      </c>
      <c r="G127" s="14">
        <v>2</v>
      </c>
      <c r="H127" s="14">
        <v>27</v>
      </c>
      <c r="I127" s="14"/>
      <c r="J127" s="11">
        <v>0</v>
      </c>
      <c r="L127" s="11">
        <v>0</v>
      </c>
      <c r="N127" s="11">
        <v>0</v>
      </c>
      <c r="O127" s="19">
        <f t="shared" si="25"/>
        <v>2</v>
      </c>
      <c r="P127" s="19">
        <f t="shared" si="24"/>
        <v>52</v>
      </c>
      <c r="Q127" s="11">
        <f t="shared" si="26"/>
        <v>2</v>
      </c>
    </row>
    <row r="128" spans="1:17" x14ac:dyDescent="0.3">
      <c r="A128" s="14">
        <v>4</v>
      </c>
      <c r="B128" s="14" t="s">
        <v>58</v>
      </c>
      <c r="C128" s="14" t="s">
        <v>61</v>
      </c>
      <c r="D128" s="14" t="s">
        <v>252</v>
      </c>
      <c r="E128" s="14">
        <v>4</v>
      </c>
      <c r="F128" s="26">
        <v>23</v>
      </c>
      <c r="G128" s="14">
        <v>3</v>
      </c>
      <c r="H128" s="14">
        <v>25</v>
      </c>
      <c r="I128" s="14"/>
      <c r="J128" s="11">
        <v>0</v>
      </c>
      <c r="K128" s="11"/>
      <c r="L128" s="11">
        <v>0</v>
      </c>
      <c r="M128" s="11"/>
      <c r="N128" s="11">
        <v>0</v>
      </c>
      <c r="O128" s="19">
        <f t="shared" si="25"/>
        <v>2</v>
      </c>
      <c r="P128" s="19">
        <f t="shared" si="24"/>
        <v>48</v>
      </c>
      <c r="Q128" s="11">
        <f t="shared" si="26"/>
        <v>3</v>
      </c>
    </row>
    <row r="129" spans="1:17" x14ac:dyDescent="0.3">
      <c r="A129" s="14">
        <v>5</v>
      </c>
      <c r="B129" s="14" t="s">
        <v>57</v>
      </c>
      <c r="C129" s="14" t="s">
        <v>61</v>
      </c>
      <c r="D129" s="14" t="s">
        <v>52</v>
      </c>
      <c r="E129" s="14">
        <v>5</v>
      </c>
      <c r="F129" s="26">
        <v>22</v>
      </c>
      <c r="G129" s="14" t="s">
        <v>230</v>
      </c>
      <c r="H129" s="14">
        <v>0</v>
      </c>
      <c r="I129" s="14"/>
      <c r="J129" s="11">
        <v>0</v>
      </c>
      <c r="K129" s="11"/>
      <c r="L129" s="11">
        <v>0</v>
      </c>
      <c r="M129" s="11"/>
      <c r="N129" s="11">
        <v>0</v>
      </c>
      <c r="O129" s="19">
        <f t="shared" si="25"/>
        <v>1</v>
      </c>
      <c r="P129" s="19">
        <f t="shared" si="24"/>
        <v>22</v>
      </c>
      <c r="Q129" s="11">
        <f t="shared" si="26"/>
        <v>6</v>
      </c>
    </row>
    <row r="130" spans="1:17" x14ac:dyDescent="0.3">
      <c r="A130" s="14">
        <v>6</v>
      </c>
      <c r="B130" s="24" t="s">
        <v>199</v>
      </c>
      <c r="C130" s="14" t="s">
        <v>61</v>
      </c>
      <c r="D130" s="14"/>
      <c r="E130" s="14" t="s">
        <v>230</v>
      </c>
      <c r="F130" s="14">
        <v>0</v>
      </c>
      <c r="G130" s="14">
        <v>4</v>
      </c>
      <c r="H130" s="14">
        <v>23</v>
      </c>
      <c r="I130" s="14"/>
      <c r="J130" s="11">
        <v>0</v>
      </c>
      <c r="K130" s="11"/>
      <c r="L130" s="11">
        <v>0</v>
      </c>
      <c r="M130" s="11"/>
      <c r="N130" s="11">
        <v>0</v>
      </c>
      <c r="O130" s="19">
        <f t="shared" si="25"/>
        <v>1</v>
      </c>
      <c r="P130" s="19">
        <f t="shared" si="24"/>
        <v>23</v>
      </c>
      <c r="Q130" s="11">
        <f t="shared" si="26"/>
        <v>5</v>
      </c>
    </row>
    <row r="131" spans="1:17" x14ac:dyDescent="0.3">
      <c r="A131" s="14">
        <v>7</v>
      </c>
      <c r="B131" s="24" t="s">
        <v>203</v>
      </c>
      <c r="C131" s="14" t="s">
        <v>61</v>
      </c>
      <c r="D131" s="14" t="s">
        <v>33</v>
      </c>
      <c r="E131" s="14" t="s">
        <v>230</v>
      </c>
      <c r="F131" s="14">
        <v>0</v>
      </c>
      <c r="G131" s="14">
        <v>5</v>
      </c>
      <c r="H131" s="14">
        <v>22</v>
      </c>
      <c r="I131" s="14"/>
      <c r="J131" s="11">
        <v>0</v>
      </c>
      <c r="K131" s="11"/>
      <c r="L131" s="11">
        <v>0</v>
      </c>
      <c r="M131" s="11"/>
      <c r="N131" s="11">
        <v>0</v>
      </c>
      <c r="O131" s="19">
        <f t="shared" si="25"/>
        <v>1</v>
      </c>
      <c r="P131" s="19">
        <f t="shared" si="24"/>
        <v>22</v>
      </c>
      <c r="Q131" s="11">
        <f t="shared" si="26"/>
        <v>6</v>
      </c>
    </row>
    <row r="132" spans="1:17" x14ac:dyDescent="0.3">
      <c r="A132" s="14"/>
      <c r="B132" s="14"/>
      <c r="C132" s="24"/>
      <c r="D132" s="24"/>
      <c r="E132" s="24"/>
      <c r="F132" s="14"/>
      <c r="G132" s="24"/>
      <c r="H132" s="24"/>
      <c r="I132" s="14"/>
    </row>
    <row r="133" spans="1:17" x14ac:dyDescent="0.3">
      <c r="A133" s="14"/>
      <c r="B133" s="14"/>
      <c r="C133" s="24"/>
      <c r="D133" s="24"/>
      <c r="E133" s="24"/>
      <c r="F133" s="14"/>
      <c r="G133" s="24"/>
      <c r="H133" s="24"/>
      <c r="I133" s="14"/>
    </row>
    <row r="134" spans="1:17" x14ac:dyDescent="0.3">
      <c r="C134" s="12"/>
      <c r="D134" s="12"/>
      <c r="E134" s="12"/>
      <c r="F134" s="11"/>
      <c r="G134" s="12"/>
      <c r="H134" s="13"/>
    </row>
    <row r="135" spans="1:17" x14ac:dyDescent="0.3">
      <c r="D135" s="12"/>
      <c r="E135" s="12"/>
      <c r="F135" s="11"/>
      <c r="G135" s="12"/>
      <c r="H135" s="13"/>
    </row>
    <row r="136" spans="1:17" x14ac:dyDescent="0.3">
      <c r="D136" s="12"/>
      <c r="E136" s="12"/>
      <c r="F136" s="11"/>
      <c r="G136" s="12"/>
      <c r="H136" s="13"/>
    </row>
    <row r="137" spans="1:17" x14ac:dyDescent="0.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</sheetData>
  <mergeCells count="120">
    <mergeCell ref="P26:P27"/>
    <mergeCell ref="Q26:Q27"/>
    <mergeCell ref="I12:J12"/>
    <mergeCell ref="K12:L12"/>
    <mergeCell ref="M12:N12"/>
    <mergeCell ref="P12:P13"/>
    <mergeCell ref="Q12:Q13"/>
    <mergeCell ref="A26:A27"/>
    <mergeCell ref="B26:B27"/>
    <mergeCell ref="C26:C27"/>
    <mergeCell ref="D26:D27"/>
    <mergeCell ref="E26:F26"/>
    <mergeCell ref="E12:F12"/>
    <mergeCell ref="A12:A13"/>
    <mergeCell ref="B12:B13"/>
    <mergeCell ref="C12:C13"/>
    <mergeCell ref="D12:D13"/>
    <mergeCell ref="G12:H12"/>
    <mergeCell ref="P48:P49"/>
    <mergeCell ref="Q48:Q49"/>
    <mergeCell ref="I38:J38"/>
    <mergeCell ref="K38:L38"/>
    <mergeCell ref="M38:N38"/>
    <mergeCell ref="P38:P39"/>
    <mergeCell ref="Q38:Q39"/>
    <mergeCell ref="A48:A49"/>
    <mergeCell ref="B48:B49"/>
    <mergeCell ref="C48:C49"/>
    <mergeCell ref="D48:D49"/>
    <mergeCell ref="E48:F48"/>
    <mergeCell ref="A38:A39"/>
    <mergeCell ref="B38:B39"/>
    <mergeCell ref="C38:C39"/>
    <mergeCell ref="D38:D39"/>
    <mergeCell ref="E38:F38"/>
    <mergeCell ref="G38:H38"/>
    <mergeCell ref="P66:P67"/>
    <mergeCell ref="Q66:Q67"/>
    <mergeCell ref="I55:J55"/>
    <mergeCell ref="K55:L55"/>
    <mergeCell ref="M55:N55"/>
    <mergeCell ref="P55:P56"/>
    <mergeCell ref="Q55:Q56"/>
    <mergeCell ref="A66:A67"/>
    <mergeCell ref="B66:B67"/>
    <mergeCell ref="C66:C67"/>
    <mergeCell ref="D66:D67"/>
    <mergeCell ref="E66:F66"/>
    <mergeCell ref="A55:A56"/>
    <mergeCell ref="B55:B56"/>
    <mergeCell ref="C55:C56"/>
    <mergeCell ref="D55:D56"/>
    <mergeCell ref="E55:F55"/>
    <mergeCell ref="G55:H55"/>
    <mergeCell ref="O12:O13"/>
    <mergeCell ref="O26:O27"/>
    <mergeCell ref="O38:O39"/>
    <mergeCell ref="O48:O49"/>
    <mergeCell ref="O55:O56"/>
    <mergeCell ref="O66:O67"/>
    <mergeCell ref="G66:H66"/>
    <mergeCell ref="I66:J66"/>
    <mergeCell ref="K66:L66"/>
    <mergeCell ref="M66:N66"/>
    <mergeCell ref="G48:H48"/>
    <mergeCell ref="I48:J48"/>
    <mergeCell ref="K48:L48"/>
    <mergeCell ref="M48:N48"/>
    <mergeCell ref="G26:H26"/>
    <mergeCell ref="I26:J26"/>
    <mergeCell ref="K26:L26"/>
    <mergeCell ref="M26:N26"/>
    <mergeCell ref="I75:J75"/>
    <mergeCell ref="K75:L75"/>
    <mergeCell ref="M75:N75"/>
    <mergeCell ref="O75:O76"/>
    <mergeCell ref="P75:P76"/>
    <mergeCell ref="Q75:Q76"/>
    <mergeCell ref="A75:A76"/>
    <mergeCell ref="B75:B76"/>
    <mergeCell ref="C75:C76"/>
    <mergeCell ref="D75:D76"/>
    <mergeCell ref="E75:F75"/>
    <mergeCell ref="G75:H75"/>
    <mergeCell ref="I87:J87"/>
    <mergeCell ref="K87:L87"/>
    <mergeCell ref="M87:N87"/>
    <mergeCell ref="O87:O88"/>
    <mergeCell ref="P87:P88"/>
    <mergeCell ref="Q87:Q88"/>
    <mergeCell ref="A87:A88"/>
    <mergeCell ref="B87:B88"/>
    <mergeCell ref="C87:C88"/>
    <mergeCell ref="D87:D88"/>
    <mergeCell ref="E87:F87"/>
    <mergeCell ref="G87:H87"/>
    <mergeCell ref="I104:J104"/>
    <mergeCell ref="K104:L104"/>
    <mergeCell ref="M104:N104"/>
    <mergeCell ref="O104:O105"/>
    <mergeCell ref="P104:P105"/>
    <mergeCell ref="Q104:Q105"/>
    <mergeCell ref="A104:A105"/>
    <mergeCell ref="B104:B105"/>
    <mergeCell ref="C104:C105"/>
    <mergeCell ref="D104:D105"/>
    <mergeCell ref="E104:F104"/>
    <mergeCell ref="G104:H104"/>
    <mergeCell ref="I123:J123"/>
    <mergeCell ref="K123:L123"/>
    <mergeCell ref="M123:N123"/>
    <mergeCell ref="O123:O124"/>
    <mergeCell ref="P123:P124"/>
    <mergeCell ref="Q123:Q124"/>
    <mergeCell ref="A123:A124"/>
    <mergeCell ref="B123:B124"/>
    <mergeCell ref="C123:C124"/>
    <mergeCell ref="D123:D124"/>
    <mergeCell ref="E123:F123"/>
    <mergeCell ref="G123:H1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3" workbookViewId="0">
      <selection activeCell="F36" sqref="F36"/>
    </sheetView>
  </sheetViews>
  <sheetFormatPr defaultRowHeight="14.4" x14ac:dyDescent="0.3"/>
  <cols>
    <col min="1" max="1" width="13.21875" customWidth="1"/>
    <col min="2" max="2" width="16.109375" customWidth="1"/>
    <col min="3" max="3" width="10.109375" customWidth="1"/>
    <col min="5" max="5" width="10" customWidth="1"/>
    <col min="7" max="7" width="10.44140625" customWidth="1"/>
    <col min="9" max="9" width="10.5546875" customWidth="1"/>
    <col min="11" max="11" width="10" customWidth="1"/>
  </cols>
  <sheetData>
    <row r="1" spans="1:14" ht="18" x14ac:dyDescent="0.35">
      <c r="A1" s="1" t="s">
        <v>0</v>
      </c>
      <c r="B1" s="1"/>
      <c r="C1" s="1"/>
      <c r="D1" s="1"/>
      <c r="E1" s="7"/>
      <c r="F1" s="7"/>
      <c r="G1" s="7"/>
    </row>
    <row r="2" spans="1:14" x14ac:dyDescent="0.3">
      <c r="E2" s="8"/>
      <c r="F2" s="8"/>
      <c r="G2" s="8"/>
    </row>
    <row r="3" spans="1:14" x14ac:dyDescent="0.3">
      <c r="A3" s="16" t="s">
        <v>237</v>
      </c>
      <c r="B3" s="16"/>
    </row>
    <row r="5" spans="1:14" x14ac:dyDescent="0.3">
      <c r="A5" t="s">
        <v>239</v>
      </c>
    </row>
    <row r="6" spans="1:14" x14ac:dyDescent="0.3">
      <c r="A6" t="s">
        <v>240</v>
      </c>
    </row>
    <row r="7" spans="1:14" x14ac:dyDescent="0.3">
      <c r="A7" t="s">
        <v>241</v>
      </c>
    </row>
    <row r="8" spans="1:14" x14ac:dyDescent="0.3">
      <c r="A8" t="s">
        <v>242</v>
      </c>
    </row>
    <row r="10" spans="1:14" ht="14.4" customHeight="1" x14ac:dyDescent="0.3">
      <c r="A10" s="38" t="s">
        <v>236</v>
      </c>
      <c r="B10" s="38" t="s">
        <v>238</v>
      </c>
      <c r="C10" s="30" t="s">
        <v>25</v>
      </c>
      <c r="D10" s="30"/>
      <c r="E10" s="30" t="s">
        <v>221</v>
      </c>
      <c r="F10" s="30"/>
      <c r="G10" s="30" t="s">
        <v>93</v>
      </c>
      <c r="H10" s="30"/>
      <c r="I10" s="31" t="s">
        <v>197</v>
      </c>
      <c r="J10" s="31"/>
      <c r="K10" s="32" t="s">
        <v>225</v>
      </c>
      <c r="L10" s="32"/>
      <c r="M10" s="35" t="s">
        <v>229</v>
      </c>
      <c r="N10" s="31" t="s">
        <v>249</v>
      </c>
    </row>
    <row r="11" spans="1:14" x14ac:dyDescent="0.3">
      <c r="A11" s="39"/>
      <c r="B11" s="39"/>
      <c r="C11" s="17" t="s">
        <v>243</v>
      </c>
      <c r="D11" s="17" t="s">
        <v>224</v>
      </c>
      <c r="E11" s="17" t="s">
        <v>243</v>
      </c>
      <c r="F11" s="17" t="s">
        <v>224</v>
      </c>
      <c r="G11" s="17" t="s">
        <v>243</v>
      </c>
      <c r="H11" s="17" t="s">
        <v>224</v>
      </c>
      <c r="I11" s="17" t="s">
        <v>243</v>
      </c>
      <c r="J11" s="17" t="s">
        <v>224</v>
      </c>
      <c r="K11" s="17" t="s">
        <v>243</v>
      </c>
      <c r="L11" s="17" t="s">
        <v>224</v>
      </c>
      <c r="M11" s="35"/>
      <c r="N11" s="31"/>
    </row>
    <row r="12" spans="1:14" x14ac:dyDescent="0.3">
      <c r="A12" s="43" t="s">
        <v>24</v>
      </c>
      <c r="B12" t="s">
        <v>44</v>
      </c>
      <c r="C12">
        <v>1</v>
      </c>
      <c r="D12">
        <v>30</v>
      </c>
      <c r="E12">
        <v>1</v>
      </c>
      <c r="F12">
        <v>30</v>
      </c>
    </row>
    <row r="13" spans="1:14" x14ac:dyDescent="0.3">
      <c r="A13" s="36"/>
      <c r="B13" t="s">
        <v>66</v>
      </c>
      <c r="C13">
        <v>3</v>
      </c>
      <c r="D13">
        <v>25</v>
      </c>
      <c r="F13">
        <v>0</v>
      </c>
    </row>
    <row r="14" spans="1:14" x14ac:dyDescent="0.3">
      <c r="A14" s="36"/>
      <c r="B14" t="s">
        <v>41</v>
      </c>
      <c r="C14">
        <v>8</v>
      </c>
      <c r="D14">
        <v>19</v>
      </c>
      <c r="E14">
        <v>5</v>
      </c>
      <c r="F14">
        <v>22</v>
      </c>
    </row>
    <row r="15" spans="1:14" x14ac:dyDescent="0.3">
      <c r="A15" s="36"/>
      <c r="B15" t="s">
        <v>154</v>
      </c>
      <c r="E15">
        <v>6</v>
      </c>
      <c r="F15">
        <v>21</v>
      </c>
    </row>
    <row r="16" spans="1:14" x14ac:dyDescent="0.3">
      <c r="A16" s="36"/>
      <c r="B16" t="s">
        <v>42</v>
      </c>
      <c r="C16">
        <v>5</v>
      </c>
      <c r="D16">
        <v>22</v>
      </c>
      <c r="E16">
        <v>4</v>
      </c>
      <c r="F16">
        <v>23</v>
      </c>
    </row>
    <row r="17" spans="1:14" x14ac:dyDescent="0.3">
      <c r="A17" s="47"/>
      <c r="B17" s="47"/>
      <c r="C17" s="47"/>
      <c r="D17" s="47">
        <f>LARGE(D12:D16,1)+LARGE(D12:D16,2)+LARGE(D12:D16,3)</f>
        <v>77</v>
      </c>
      <c r="E17" s="47"/>
      <c r="F17" s="47">
        <f>LARGE(F12:F16,1)+LARGE(F12:F16,2)+LARGE(F12:F16,3)</f>
        <v>75</v>
      </c>
      <c r="G17" s="47"/>
      <c r="H17" s="47"/>
      <c r="I17" s="47"/>
      <c r="J17" s="47"/>
      <c r="K17" s="47"/>
      <c r="L17" s="47"/>
      <c r="M17" s="47">
        <f>SUM(A17:L17)</f>
        <v>152</v>
      </c>
      <c r="N17" s="47">
        <f>RANK(M17,M$12:M$42,0)</f>
        <v>1</v>
      </c>
    </row>
    <row r="18" spans="1:14" x14ac:dyDescent="0.3">
      <c r="A18" s="44" t="s">
        <v>248</v>
      </c>
      <c r="B18" s="45" t="s">
        <v>73</v>
      </c>
      <c r="C18" s="45">
        <v>6</v>
      </c>
      <c r="D18" s="45">
        <v>21</v>
      </c>
      <c r="E18" s="45">
        <v>5</v>
      </c>
      <c r="F18" s="45">
        <v>22</v>
      </c>
    </row>
    <row r="19" spans="1:14" x14ac:dyDescent="0.3">
      <c r="A19" s="37"/>
      <c r="B19" s="45" t="s">
        <v>72</v>
      </c>
      <c r="C19" s="45">
        <v>15</v>
      </c>
      <c r="D19" s="45">
        <v>12</v>
      </c>
      <c r="E19" s="45">
        <v>11</v>
      </c>
      <c r="F19" s="45">
        <v>16</v>
      </c>
    </row>
    <row r="20" spans="1:14" x14ac:dyDescent="0.3">
      <c r="A20" s="37"/>
      <c r="B20" s="45" t="s">
        <v>70</v>
      </c>
      <c r="C20" s="45">
        <v>9</v>
      </c>
      <c r="D20" s="45">
        <v>18</v>
      </c>
      <c r="E20" s="45">
        <v>10</v>
      </c>
      <c r="F20" s="45">
        <v>17</v>
      </c>
    </row>
    <row r="21" spans="1:14" x14ac:dyDescent="0.3">
      <c r="A21" s="37"/>
      <c r="B21" s="45" t="s">
        <v>169</v>
      </c>
      <c r="D21" s="45"/>
      <c r="E21" s="45">
        <v>16</v>
      </c>
      <c r="F21" s="45">
        <v>11</v>
      </c>
    </row>
    <row r="22" spans="1:14" x14ac:dyDescent="0.3">
      <c r="A22" s="37"/>
      <c r="B22" s="45" t="s">
        <v>81</v>
      </c>
      <c r="C22">
        <v>10</v>
      </c>
      <c r="D22">
        <v>17</v>
      </c>
      <c r="F22" s="45"/>
    </row>
    <row r="23" spans="1:14" x14ac:dyDescent="0.3">
      <c r="B23" s="45" t="s">
        <v>82</v>
      </c>
      <c r="E23">
        <v>15</v>
      </c>
      <c r="F23" s="45">
        <v>12</v>
      </c>
    </row>
    <row r="24" spans="1:14" x14ac:dyDescent="0.3">
      <c r="A24" s="47"/>
      <c r="B24" s="47"/>
      <c r="C24" s="47"/>
      <c r="D24" s="47">
        <f>LARGE(D18:D23,1)+LARGE(D18:D23,2)+LARGE(D18:D23,3)</f>
        <v>56</v>
      </c>
      <c r="E24" s="47"/>
      <c r="F24" s="47">
        <f>LARGE(F18:F23,1)+LARGE(F18:F23,2)+LARGE(F18:F23,3)</f>
        <v>55</v>
      </c>
      <c r="G24" s="47"/>
      <c r="H24" s="47"/>
      <c r="I24" s="47"/>
      <c r="J24" s="47"/>
      <c r="K24" s="47"/>
      <c r="L24" s="47"/>
      <c r="M24" s="47">
        <f>SUM(A24:L24)</f>
        <v>111</v>
      </c>
      <c r="N24" s="47">
        <f>RANK(M24,M$12:M$42,0)</f>
        <v>4</v>
      </c>
    </row>
    <row r="25" spans="1:14" x14ac:dyDescent="0.3">
      <c r="A25" s="43" t="s">
        <v>250</v>
      </c>
      <c r="B25" s="45" t="s">
        <v>59</v>
      </c>
      <c r="C25">
        <v>3</v>
      </c>
      <c r="D25" s="45">
        <v>25</v>
      </c>
      <c r="E25" s="45">
        <v>2</v>
      </c>
      <c r="F25" s="45">
        <v>27</v>
      </c>
    </row>
    <row r="26" spans="1:14" x14ac:dyDescent="0.3">
      <c r="A26" s="36"/>
      <c r="B26" s="45" t="s">
        <v>251</v>
      </c>
      <c r="C26">
        <v>4</v>
      </c>
      <c r="D26">
        <v>23</v>
      </c>
      <c r="E26">
        <v>4</v>
      </c>
      <c r="F26">
        <v>23</v>
      </c>
    </row>
    <row r="27" spans="1:14" x14ac:dyDescent="0.3">
      <c r="A27" s="36"/>
      <c r="B27" t="s">
        <v>65</v>
      </c>
      <c r="C27">
        <v>12</v>
      </c>
      <c r="D27">
        <v>15</v>
      </c>
      <c r="E27">
        <v>14</v>
      </c>
      <c r="F27">
        <v>13</v>
      </c>
    </row>
    <row r="28" spans="1:14" x14ac:dyDescent="0.3">
      <c r="A28" s="36"/>
      <c r="B28" t="s">
        <v>196</v>
      </c>
      <c r="E28">
        <v>8</v>
      </c>
      <c r="F28">
        <v>19</v>
      </c>
    </row>
    <row r="29" spans="1:14" x14ac:dyDescent="0.3">
      <c r="A29" s="36"/>
    </row>
    <row r="30" spans="1:14" x14ac:dyDescent="0.3">
      <c r="A30" s="47"/>
      <c r="B30" s="47"/>
      <c r="C30" s="47"/>
      <c r="D30" s="47">
        <f>LARGE(D25:D29,1)+LARGE(D25:D29,2)+LARGE(D25:D29,3)</f>
        <v>63</v>
      </c>
      <c r="E30" s="47"/>
      <c r="F30" s="47">
        <f>LARGE(F25:F29,1)+LARGE(F25:F29,2)+LARGE(F25:F29,3)</f>
        <v>69</v>
      </c>
      <c r="G30" s="47"/>
      <c r="H30" s="47"/>
      <c r="I30" s="47"/>
      <c r="J30" s="47"/>
      <c r="K30" s="47"/>
      <c r="L30" s="47"/>
      <c r="M30" s="47">
        <f>SUM(A30:L30)</f>
        <v>132</v>
      </c>
      <c r="N30" s="47">
        <f>RANK(M30,M$12:M$42,0)</f>
        <v>2</v>
      </c>
    </row>
    <row r="31" spans="1:14" x14ac:dyDescent="0.3">
      <c r="A31" s="43" t="s">
        <v>252</v>
      </c>
      <c r="B31" s="45" t="s">
        <v>253</v>
      </c>
      <c r="C31">
        <v>10</v>
      </c>
      <c r="D31">
        <v>17</v>
      </c>
      <c r="E31">
        <v>6</v>
      </c>
      <c r="F31">
        <v>21</v>
      </c>
    </row>
    <row r="32" spans="1:14" x14ac:dyDescent="0.3">
      <c r="A32" s="36"/>
      <c r="B32" s="45" t="s">
        <v>58</v>
      </c>
      <c r="C32">
        <v>12</v>
      </c>
      <c r="D32">
        <v>15</v>
      </c>
      <c r="E32">
        <v>7</v>
      </c>
      <c r="F32">
        <v>20</v>
      </c>
    </row>
    <row r="33" spans="1:14" x14ac:dyDescent="0.3">
      <c r="A33" s="36"/>
      <c r="B33" s="45" t="s">
        <v>158</v>
      </c>
      <c r="E33">
        <v>8</v>
      </c>
      <c r="F33">
        <v>19</v>
      </c>
    </row>
    <row r="34" spans="1:14" x14ac:dyDescent="0.3">
      <c r="A34" s="36"/>
    </row>
    <row r="35" spans="1:14" x14ac:dyDescent="0.3">
      <c r="A35" s="46"/>
    </row>
    <row r="36" spans="1:14" x14ac:dyDescent="0.3">
      <c r="A36" s="47"/>
      <c r="B36" s="47"/>
      <c r="C36" s="47"/>
      <c r="D36" s="47">
        <f>SUM(D31:D35)</f>
        <v>32</v>
      </c>
      <c r="E36" s="47"/>
      <c r="F36" s="47">
        <f>LARGE(F31:F35,1)+LARGE(F31:F35,2)+LARGE(F31:F35,3)</f>
        <v>60</v>
      </c>
      <c r="G36" s="47"/>
      <c r="H36" s="47"/>
      <c r="I36" s="47"/>
      <c r="J36" s="47"/>
      <c r="K36" s="47"/>
      <c r="L36" s="47"/>
      <c r="M36" s="47">
        <f>SUM(A36:L36)</f>
        <v>92</v>
      </c>
      <c r="N36" s="47">
        <f>RANK(M36,M$12:M$42,0)</f>
        <v>5</v>
      </c>
    </row>
    <row r="37" spans="1:14" x14ac:dyDescent="0.3">
      <c r="A37" s="43" t="s">
        <v>33</v>
      </c>
      <c r="B37" t="s">
        <v>60</v>
      </c>
      <c r="C37">
        <v>4</v>
      </c>
      <c r="D37">
        <v>23</v>
      </c>
      <c r="E37">
        <v>3</v>
      </c>
      <c r="F37">
        <v>25</v>
      </c>
    </row>
    <row r="38" spans="1:14" x14ac:dyDescent="0.3">
      <c r="A38" s="36"/>
      <c r="B38" t="s">
        <v>85</v>
      </c>
      <c r="C38">
        <v>2</v>
      </c>
      <c r="D38">
        <v>27</v>
      </c>
      <c r="E38">
        <v>2</v>
      </c>
      <c r="F38">
        <v>27</v>
      </c>
    </row>
    <row r="39" spans="1:14" x14ac:dyDescent="0.3">
      <c r="A39" s="36"/>
      <c r="B39" t="s">
        <v>201</v>
      </c>
      <c r="E39">
        <v>10</v>
      </c>
      <c r="F39">
        <v>17</v>
      </c>
    </row>
    <row r="40" spans="1:14" x14ac:dyDescent="0.3">
      <c r="A40" s="36"/>
      <c r="B40" t="s">
        <v>203</v>
      </c>
      <c r="E40">
        <v>11</v>
      </c>
      <c r="F40">
        <v>16</v>
      </c>
    </row>
    <row r="41" spans="1:14" x14ac:dyDescent="0.3">
      <c r="A41" s="36"/>
    </row>
    <row r="42" spans="1:14" x14ac:dyDescent="0.3">
      <c r="A42" s="47"/>
      <c r="B42" s="47"/>
      <c r="C42" s="47"/>
      <c r="D42" s="47">
        <f>SUM(D37:D41)</f>
        <v>50</v>
      </c>
      <c r="E42" s="47"/>
      <c r="F42" s="47">
        <f>LARGE(F37:F41,1)+LARGE(F37:F41,2)+LARGE(F37:F41,3)</f>
        <v>69</v>
      </c>
      <c r="G42" s="47"/>
      <c r="H42" s="47"/>
      <c r="I42" s="47"/>
      <c r="J42" s="47"/>
      <c r="K42" s="47"/>
      <c r="L42" s="47"/>
      <c r="M42" s="47">
        <f>SUM(A42:L42)</f>
        <v>119</v>
      </c>
      <c r="N42" s="47">
        <f>RANK(M42,M$12:M$42,0)</f>
        <v>3</v>
      </c>
    </row>
  </sheetData>
  <mergeCells count="14">
    <mergeCell ref="A18:A22"/>
    <mergeCell ref="A25:A29"/>
    <mergeCell ref="A31:A35"/>
    <mergeCell ref="A37:A41"/>
    <mergeCell ref="I10:J10"/>
    <mergeCell ref="K10:L10"/>
    <mergeCell ref="M10:M11"/>
    <mergeCell ref="N10:N11"/>
    <mergeCell ref="A12:A16"/>
    <mergeCell ref="A10:A11"/>
    <mergeCell ref="B10:B11"/>
    <mergeCell ref="C10:D10"/>
    <mergeCell ref="E10:F10"/>
    <mergeCell ref="G10:H10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67" zoomScaleNormal="100" workbookViewId="0">
      <selection activeCell="G93" sqref="G93"/>
    </sheetView>
  </sheetViews>
  <sheetFormatPr defaultRowHeight="14.4" x14ac:dyDescent="0.3"/>
  <cols>
    <col min="1" max="1" width="4.109375" customWidth="1"/>
    <col min="2" max="2" width="21.77734375" customWidth="1"/>
    <col min="3" max="3" width="13.77734375" customWidth="1"/>
    <col min="4" max="4" width="10.44140625" style="8" customWidth="1"/>
    <col min="5" max="5" width="11.21875" style="8" customWidth="1"/>
    <col min="6" max="6" width="8.88671875" style="8"/>
    <col min="8" max="8" width="10.109375" style="4" bestFit="1" customWidth="1"/>
    <col min="12" max="12" width="21.33203125" customWidth="1"/>
    <col min="13" max="13" width="15" customWidth="1"/>
    <col min="14" max="15" width="10.77734375" customWidth="1"/>
  </cols>
  <sheetData>
    <row r="1" spans="1:9" ht="18" x14ac:dyDescent="0.35">
      <c r="A1" s="1" t="s">
        <v>0</v>
      </c>
      <c r="B1" s="1"/>
      <c r="C1" s="1"/>
      <c r="D1" s="7"/>
      <c r="E1" s="7"/>
      <c r="F1" s="7"/>
    </row>
    <row r="4" spans="1:9" x14ac:dyDescent="0.3">
      <c r="A4" t="s">
        <v>1</v>
      </c>
      <c r="G4" s="3">
        <v>42125</v>
      </c>
    </row>
    <row r="5" spans="1:9" x14ac:dyDescent="0.3">
      <c r="A5" t="s">
        <v>2</v>
      </c>
    </row>
    <row r="6" spans="1:9" x14ac:dyDescent="0.3">
      <c r="A6" t="s">
        <v>3</v>
      </c>
    </row>
    <row r="8" spans="1:9" x14ac:dyDescent="0.3">
      <c r="A8" t="s">
        <v>5</v>
      </c>
      <c r="B8" t="s">
        <v>6</v>
      </c>
      <c r="C8" t="s">
        <v>36</v>
      </c>
    </row>
    <row r="9" spans="1:9" x14ac:dyDescent="0.3">
      <c r="A9" s="2" t="s">
        <v>4</v>
      </c>
      <c r="B9" s="2" t="s">
        <v>8</v>
      </c>
      <c r="C9" s="2" t="s">
        <v>9</v>
      </c>
      <c r="D9" s="9" t="s">
        <v>10</v>
      </c>
      <c r="E9" s="9" t="s">
        <v>11</v>
      </c>
      <c r="F9" s="9" t="s">
        <v>12</v>
      </c>
      <c r="G9" s="2" t="s">
        <v>7</v>
      </c>
      <c r="H9" s="5" t="s">
        <v>13</v>
      </c>
    </row>
    <row r="10" spans="1:9" x14ac:dyDescent="0.3">
      <c r="A10" s="10">
        <v>10</v>
      </c>
      <c r="B10" t="s">
        <v>14</v>
      </c>
      <c r="C10" t="s">
        <v>16</v>
      </c>
      <c r="D10" s="8">
        <v>2.0833333333333332E-2</v>
      </c>
      <c r="E10" s="8">
        <v>0.12916666666666668</v>
      </c>
      <c r="F10" s="8">
        <f>E10-D10</f>
        <v>0.10833333333333335</v>
      </c>
      <c r="G10">
        <v>1</v>
      </c>
      <c r="H10" s="4">
        <v>30</v>
      </c>
    </row>
    <row r="11" spans="1:9" x14ac:dyDescent="0.3">
      <c r="A11">
        <v>32</v>
      </c>
      <c r="B11" t="s">
        <v>15</v>
      </c>
      <c r="C11" t="s">
        <v>17</v>
      </c>
      <c r="D11" s="8">
        <v>6.25E-2</v>
      </c>
      <c r="E11" s="8">
        <v>0.25763888888888892</v>
      </c>
      <c r="F11" s="8">
        <f>E11-D11</f>
        <v>0.19513888888888892</v>
      </c>
      <c r="G11">
        <v>2</v>
      </c>
      <c r="H11" s="4">
        <v>27</v>
      </c>
    </row>
    <row r="13" spans="1:9" x14ac:dyDescent="0.3">
      <c r="A13" t="s">
        <v>5</v>
      </c>
      <c r="B13" t="s">
        <v>18</v>
      </c>
      <c r="C13" t="s">
        <v>37</v>
      </c>
    </row>
    <row r="14" spans="1:9" x14ac:dyDescent="0.3">
      <c r="A14" s="2" t="s">
        <v>4</v>
      </c>
      <c r="B14" s="2" t="s">
        <v>8</v>
      </c>
      <c r="C14" s="2" t="s">
        <v>9</v>
      </c>
      <c r="D14" s="9" t="s">
        <v>10</v>
      </c>
      <c r="E14" s="9" t="s">
        <v>11</v>
      </c>
      <c r="F14" s="9" t="s">
        <v>12</v>
      </c>
      <c r="G14" s="2" t="s">
        <v>7</v>
      </c>
      <c r="H14" s="5" t="s">
        <v>13</v>
      </c>
    </row>
    <row r="15" spans="1:9" x14ac:dyDescent="0.3">
      <c r="A15" s="10">
        <v>8</v>
      </c>
      <c r="B15" t="s">
        <v>20</v>
      </c>
      <c r="C15" t="s">
        <v>24</v>
      </c>
      <c r="D15" s="8">
        <v>0.10416666666666667</v>
      </c>
      <c r="E15" s="8">
        <v>0.3611111111111111</v>
      </c>
      <c r="F15" s="8">
        <f>E15-D15</f>
        <v>0.25694444444444442</v>
      </c>
      <c r="G15">
        <v>1</v>
      </c>
      <c r="H15" s="4">
        <v>30</v>
      </c>
      <c r="I15" t="s">
        <v>75</v>
      </c>
    </row>
    <row r="16" spans="1:9" x14ac:dyDescent="0.3">
      <c r="A16">
        <v>41</v>
      </c>
      <c r="B16" t="s">
        <v>21</v>
      </c>
      <c r="C16" t="s">
        <v>25</v>
      </c>
      <c r="D16" s="8">
        <v>0.125</v>
      </c>
      <c r="E16" s="8">
        <v>0.4055555555555555</v>
      </c>
      <c r="F16" s="8">
        <f>E16-D16</f>
        <v>0.2805555555555555</v>
      </c>
      <c r="G16">
        <v>2</v>
      </c>
      <c r="H16" s="4">
        <v>27</v>
      </c>
    </row>
    <row r="17" spans="1:9" x14ac:dyDescent="0.3">
      <c r="A17" s="10">
        <v>9</v>
      </c>
      <c r="B17" t="s">
        <v>19</v>
      </c>
      <c r="C17" t="s">
        <v>16</v>
      </c>
      <c r="D17" s="8">
        <v>8.3333333333333329E-2</v>
      </c>
      <c r="E17" s="8">
        <v>0.38611111111111113</v>
      </c>
      <c r="F17" s="8">
        <f>E17-D17</f>
        <v>0.30277777777777781</v>
      </c>
      <c r="G17">
        <v>3</v>
      </c>
      <c r="H17" s="4">
        <v>25</v>
      </c>
    </row>
    <row r="18" spans="1:9" x14ac:dyDescent="0.3">
      <c r="A18" s="10">
        <v>17</v>
      </c>
      <c r="B18" t="s">
        <v>23</v>
      </c>
      <c r="C18" t="s">
        <v>16</v>
      </c>
      <c r="D18" s="8">
        <v>4.1666666666666664E-2</v>
      </c>
      <c r="E18" s="8">
        <v>0.35625000000000001</v>
      </c>
      <c r="F18" s="8">
        <f>E18-D18</f>
        <v>0.31458333333333333</v>
      </c>
      <c r="G18">
        <v>4</v>
      </c>
      <c r="H18" s="6">
        <v>23</v>
      </c>
    </row>
    <row r="19" spans="1:9" x14ac:dyDescent="0.3">
      <c r="A19">
        <v>45</v>
      </c>
      <c r="B19" t="s">
        <v>22</v>
      </c>
      <c r="C19" t="s">
        <v>25</v>
      </c>
      <c r="D19" s="8">
        <v>0.14583333333333301</v>
      </c>
      <c r="E19" s="8">
        <v>0.52500000000000002</v>
      </c>
      <c r="F19" s="8">
        <f>E19-D19</f>
        <v>0.37916666666666698</v>
      </c>
      <c r="G19">
        <v>5</v>
      </c>
      <c r="H19" s="6">
        <v>22</v>
      </c>
    </row>
    <row r="21" spans="1:9" x14ac:dyDescent="0.3">
      <c r="A21" t="s">
        <v>5</v>
      </c>
      <c r="B21" t="s">
        <v>26</v>
      </c>
      <c r="C21" t="s">
        <v>37</v>
      </c>
    </row>
    <row r="22" spans="1:9" x14ac:dyDescent="0.3">
      <c r="A22" s="2" t="s">
        <v>4</v>
      </c>
      <c r="B22" s="2" t="s">
        <v>8</v>
      </c>
      <c r="C22" s="2" t="s">
        <v>9</v>
      </c>
      <c r="D22" s="9" t="s">
        <v>10</v>
      </c>
      <c r="E22" s="9" t="s">
        <v>11</v>
      </c>
      <c r="F22" s="9" t="s">
        <v>12</v>
      </c>
      <c r="G22" s="2" t="s">
        <v>7</v>
      </c>
      <c r="H22" s="5" t="s">
        <v>13</v>
      </c>
    </row>
    <row r="23" spans="1:9" x14ac:dyDescent="0.3">
      <c r="A23" s="10">
        <v>34</v>
      </c>
      <c r="B23" t="s">
        <v>31</v>
      </c>
      <c r="C23" t="s">
        <v>33</v>
      </c>
      <c r="D23" s="8">
        <v>0.27083333333333331</v>
      </c>
      <c r="E23" s="8">
        <v>0.51180555555555551</v>
      </c>
      <c r="F23" s="8">
        <f>E23-D23</f>
        <v>0.2409722222222222</v>
      </c>
      <c r="G23">
        <v>1</v>
      </c>
      <c r="H23" s="4">
        <v>30</v>
      </c>
    </row>
    <row r="24" spans="1:9" x14ac:dyDescent="0.3">
      <c r="A24" s="10">
        <v>18</v>
      </c>
      <c r="B24" t="s">
        <v>30</v>
      </c>
      <c r="C24" t="s">
        <v>24</v>
      </c>
      <c r="D24" s="8">
        <v>0.22916666666666699</v>
      </c>
      <c r="E24" s="8">
        <v>0.49652777777777773</v>
      </c>
      <c r="F24" s="8">
        <f>E24-D24</f>
        <v>0.26736111111111072</v>
      </c>
      <c r="G24">
        <v>2</v>
      </c>
      <c r="H24" s="4">
        <v>27</v>
      </c>
      <c r="I24" t="s">
        <v>75</v>
      </c>
    </row>
    <row r="25" spans="1:9" x14ac:dyDescent="0.3">
      <c r="A25">
        <v>13</v>
      </c>
      <c r="B25" t="s">
        <v>29</v>
      </c>
      <c r="C25" t="s">
        <v>32</v>
      </c>
      <c r="D25" s="8">
        <v>0.20833333333333301</v>
      </c>
      <c r="E25" s="8">
        <v>0.50416666666666665</v>
      </c>
      <c r="F25" s="8">
        <f>E25-D25</f>
        <v>0.29583333333333361</v>
      </c>
      <c r="G25">
        <v>3</v>
      </c>
      <c r="H25" s="4">
        <v>25</v>
      </c>
    </row>
    <row r="26" spans="1:9" x14ac:dyDescent="0.3">
      <c r="A26">
        <v>11</v>
      </c>
      <c r="B26" t="s">
        <v>27</v>
      </c>
      <c r="C26" t="s">
        <v>32</v>
      </c>
      <c r="D26" s="8">
        <v>0.16666666666666666</v>
      </c>
      <c r="E26" s="8">
        <v>0.47569444444444442</v>
      </c>
      <c r="F26" s="8">
        <f>E26-D26</f>
        <v>0.30902777777777779</v>
      </c>
      <c r="G26">
        <v>4</v>
      </c>
      <c r="H26" s="6">
        <v>23</v>
      </c>
    </row>
    <row r="27" spans="1:9" x14ac:dyDescent="0.3">
      <c r="A27">
        <v>12</v>
      </c>
      <c r="B27" t="s">
        <v>28</v>
      </c>
      <c r="C27" t="s">
        <v>32</v>
      </c>
      <c r="D27" s="8">
        <v>0.1875</v>
      </c>
      <c r="E27" s="8">
        <v>0.54236111111111118</v>
      </c>
      <c r="F27" s="8">
        <f>E27-D27</f>
        <v>0.35486111111111118</v>
      </c>
      <c r="G27">
        <v>5</v>
      </c>
      <c r="H27" s="6">
        <v>22</v>
      </c>
    </row>
    <row r="29" spans="1:9" x14ac:dyDescent="0.3">
      <c r="A29" t="s">
        <v>5</v>
      </c>
      <c r="B29" t="s">
        <v>34</v>
      </c>
      <c r="C29" t="s">
        <v>35</v>
      </c>
    </row>
    <row r="30" spans="1:9" x14ac:dyDescent="0.3">
      <c r="A30" s="2" t="s">
        <v>4</v>
      </c>
      <c r="B30" s="2" t="s">
        <v>8</v>
      </c>
      <c r="C30" s="2" t="s">
        <v>9</v>
      </c>
      <c r="D30" s="9" t="s">
        <v>10</v>
      </c>
      <c r="E30" s="9" t="s">
        <v>11</v>
      </c>
      <c r="F30" s="9" t="s">
        <v>12</v>
      </c>
      <c r="G30" s="2" t="s">
        <v>7</v>
      </c>
      <c r="H30" s="5" t="s">
        <v>13</v>
      </c>
    </row>
    <row r="31" spans="1:9" x14ac:dyDescent="0.3">
      <c r="A31">
        <v>43</v>
      </c>
      <c r="B31" t="s">
        <v>39</v>
      </c>
      <c r="C31" t="s">
        <v>25</v>
      </c>
      <c r="D31" s="8">
        <v>0.39583333333333331</v>
      </c>
      <c r="E31" s="8">
        <v>1.7361111111111109</v>
      </c>
      <c r="F31" s="8">
        <f>E31-D31</f>
        <v>1.3402777777777777</v>
      </c>
      <c r="G31">
        <v>1</v>
      </c>
      <c r="H31" s="4">
        <v>30</v>
      </c>
    </row>
    <row r="32" spans="1:9" x14ac:dyDescent="0.3">
      <c r="A32">
        <v>42</v>
      </c>
      <c r="B32" t="s">
        <v>38</v>
      </c>
      <c r="C32" t="s">
        <v>25</v>
      </c>
      <c r="D32" s="8">
        <v>0.375</v>
      </c>
      <c r="E32" s="8">
        <v>1.8277777777777777</v>
      </c>
      <c r="F32" s="8">
        <f>E32-D32</f>
        <v>1.4527777777777777</v>
      </c>
      <c r="G32">
        <v>2</v>
      </c>
      <c r="H32" s="4">
        <v>27</v>
      </c>
    </row>
    <row r="34" spans="1:9" x14ac:dyDescent="0.3">
      <c r="A34" t="s">
        <v>5</v>
      </c>
      <c r="B34" t="s">
        <v>40</v>
      </c>
      <c r="C34" t="s">
        <v>35</v>
      </c>
    </row>
    <row r="35" spans="1:9" x14ac:dyDescent="0.3">
      <c r="A35" s="2" t="s">
        <v>4</v>
      </c>
      <c r="B35" s="2" t="s">
        <v>8</v>
      </c>
      <c r="C35" s="2" t="s">
        <v>9</v>
      </c>
      <c r="D35" s="9" t="s">
        <v>10</v>
      </c>
      <c r="E35" s="9" t="s">
        <v>11</v>
      </c>
      <c r="F35" s="9" t="s">
        <v>12</v>
      </c>
      <c r="G35" s="2" t="s">
        <v>7</v>
      </c>
      <c r="H35" s="5" t="s">
        <v>13</v>
      </c>
    </row>
    <row r="36" spans="1:9" x14ac:dyDescent="0.3">
      <c r="A36" s="10">
        <v>19</v>
      </c>
      <c r="B36" t="s">
        <v>44</v>
      </c>
      <c r="C36" t="s">
        <v>24</v>
      </c>
      <c r="D36" s="8">
        <v>0.47916666666666702</v>
      </c>
      <c r="E36" s="8">
        <v>1.4055555555555557</v>
      </c>
      <c r="F36" s="8">
        <f t="shared" ref="F36:F41" si="0">E36-D36</f>
        <v>0.92638888888888871</v>
      </c>
      <c r="G36">
        <v>1</v>
      </c>
      <c r="H36" s="4">
        <v>30</v>
      </c>
      <c r="I36" t="s">
        <v>75</v>
      </c>
    </row>
    <row r="37" spans="1:9" x14ac:dyDescent="0.3">
      <c r="A37" s="10">
        <v>7</v>
      </c>
      <c r="B37" t="s">
        <v>42</v>
      </c>
      <c r="C37" t="s">
        <v>24</v>
      </c>
      <c r="D37" s="8">
        <v>0.4375</v>
      </c>
      <c r="E37" s="8">
        <v>1.4388888888888889</v>
      </c>
      <c r="F37" s="8">
        <f t="shared" si="0"/>
        <v>1.0013888888888889</v>
      </c>
      <c r="G37">
        <v>2</v>
      </c>
      <c r="H37" s="4">
        <v>27</v>
      </c>
      <c r="I37" t="s">
        <v>75</v>
      </c>
    </row>
    <row r="38" spans="1:9" x14ac:dyDescent="0.3">
      <c r="A38" s="10">
        <v>6</v>
      </c>
      <c r="B38" t="s">
        <v>41</v>
      </c>
      <c r="C38" t="s">
        <v>24</v>
      </c>
      <c r="D38" s="8">
        <v>0.41666666666666669</v>
      </c>
      <c r="E38" s="8">
        <v>1.4923611111111112</v>
      </c>
      <c r="F38" s="8">
        <f t="shared" si="0"/>
        <v>1.0756944444444445</v>
      </c>
      <c r="G38">
        <v>3</v>
      </c>
      <c r="H38" s="4">
        <v>25</v>
      </c>
      <c r="I38" t="s">
        <v>75</v>
      </c>
    </row>
    <row r="39" spans="1:9" x14ac:dyDescent="0.3">
      <c r="A39">
        <v>14</v>
      </c>
      <c r="B39" t="s">
        <v>43</v>
      </c>
      <c r="C39" t="s">
        <v>32</v>
      </c>
      <c r="D39" s="8">
        <v>0.45833333333333298</v>
      </c>
      <c r="E39" s="8">
        <v>1.5381944444444444</v>
      </c>
      <c r="F39" s="8">
        <f t="shared" si="0"/>
        <v>1.0798611111111114</v>
      </c>
      <c r="G39">
        <v>4</v>
      </c>
      <c r="H39" s="6">
        <v>23</v>
      </c>
    </row>
    <row r="40" spans="1:9" x14ac:dyDescent="0.3">
      <c r="A40">
        <v>47</v>
      </c>
      <c r="B40" t="s">
        <v>45</v>
      </c>
      <c r="C40" t="s">
        <v>47</v>
      </c>
      <c r="D40" s="8">
        <v>0.5</v>
      </c>
      <c r="E40" s="8">
        <v>1.6541666666666668</v>
      </c>
      <c r="F40" s="8">
        <f t="shared" si="0"/>
        <v>1.1541666666666668</v>
      </c>
      <c r="G40">
        <v>5</v>
      </c>
      <c r="H40" s="6">
        <v>22</v>
      </c>
    </row>
    <row r="41" spans="1:9" x14ac:dyDescent="0.3">
      <c r="A41">
        <v>48</v>
      </c>
      <c r="B41" t="s">
        <v>46</v>
      </c>
      <c r="C41" t="s">
        <v>47</v>
      </c>
      <c r="D41" s="8">
        <v>0.52083333333333404</v>
      </c>
      <c r="E41" s="8">
        <v>1.8833333333333335</v>
      </c>
      <c r="F41" s="8">
        <f t="shared" si="0"/>
        <v>1.3624999999999994</v>
      </c>
      <c r="G41">
        <v>6</v>
      </c>
      <c r="H41" s="4">
        <v>21</v>
      </c>
    </row>
    <row r="43" spans="1:9" x14ac:dyDescent="0.3">
      <c r="A43" t="s">
        <v>5</v>
      </c>
      <c r="B43" t="s">
        <v>55</v>
      </c>
      <c r="C43" t="s">
        <v>35</v>
      </c>
    </row>
    <row r="44" spans="1:9" x14ac:dyDescent="0.3">
      <c r="A44" s="2" t="s">
        <v>4</v>
      </c>
      <c r="B44" s="2" t="s">
        <v>8</v>
      </c>
      <c r="C44" s="2" t="s">
        <v>9</v>
      </c>
      <c r="D44" s="9" t="s">
        <v>10</v>
      </c>
      <c r="E44" s="9" t="s">
        <v>11</v>
      </c>
      <c r="F44" s="9" t="s">
        <v>12</v>
      </c>
      <c r="G44" s="2" t="s">
        <v>7</v>
      </c>
      <c r="H44" s="5" t="s">
        <v>13</v>
      </c>
    </row>
    <row r="45" spans="1:9" x14ac:dyDescent="0.3">
      <c r="A45">
        <v>15</v>
      </c>
      <c r="B45" t="s">
        <v>48</v>
      </c>
      <c r="C45" t="s">
        <v>32</v>
      </c>
      <c r="D45" s="8">
        <v>0.54166666666666663</v>
      </c>
      <c r="E45" s="8">
        <v>1.5548611111111112</v>
      </c>
      <c r="F45" s="8">
        <f>E45-D45</f>
        <v>1.0131944444444447</v>
      </c>
      <c r="G45">
        <v>1</v>
      </c>
      <c r="H45" s="4">
        <v>30</v>
      </c>
    </row>
    <row r="46" spans="1:9" x14ac:dyDescent="0.3">
      <c r="A46">
        <v>16</v>
      </c>
      <c r="B46" t="s">
        <v>49</v>
      </c>
      <c r="C46" t="s">
        <v>32</v>
      </c>
      <c r="D46" s="8">
        <v>0.5625</v>
      </c>
      <c r="E46" s="8">
        <v>1.6159722222222221</v>
      </c>
      <c r="F46" s="8">
        <f>E46-D46</f>
        <v>1.0534722222222221</v>
      </c>
      <c r="G46">
        <v>2</v>
      </c>
      <c r="H46" s="4">
        <v>27</v>
      </c>
    </row>
    <row r="47" spans="1:9" x14ac:dyDescent="0.3">
      <c r="A47" s="10">
        <v>28</v>
      </c>
      <c r="B47" t="s">
        <v>51</v>
      </c>
      <c r="C47" t="s">
        <v>53</v>
      </c>
      <c r="D47" s="8">
        <v>0.58333333333333337</v>
      </c>
      <c r="E47" s="8">
        <v>1.7201388888888889</v>
      </c>
      <c r="F47" s="8">
        <f>E47-D47</f>
        <v>1.1368055555555556</v>
      </c>
      <c r="G47">
        <v>3</v>
      </c>
      <c r="H47" s="4">
        <v>25</v>
      </c>
    </row>
    <row r="48" spans="1:9" x14ac:dyDescent="0.3">
      <c r="A48">
        <v>24</v>
      </c>
      <c r="B48" t="s">
        <v>50</v>
      </c>
      <c r="C48" t="s">
        <v>52</v>
      </c>
      <c r="F48" s="8" t="s">
        <v>54</v>
      </c>
    </row>
    <row r="50" spans="1:9" x14ac:dyDescent="0.3">
      <c r="A50" t="s">
        <v>5</v>
      </c>
      <c r="B50" t="s">
        <v>61</v>
      </c>
      <c r="C50" t="s">
        <v>35</v>
      </c>
    </row>
    <row r="51" spans="1:9" x14ac:dyDescent="0.3">
      <c r="A51" s="2" t="s">
        <v>4</v>
      </c>
      <c r="B51" s="2" t="s">
        <v>8</v>
      </c>
      <c r="C51" s="2" t="s">
        <v>9</v>
      </c>
      <c r="D51" s="9" t="s">
        <v>10</v>
      </c>
      <c r="E51" s="9" t="s">
        <v>11</v>
      </c>
      <c r="F51" s="9" t="s">
        <v>12</v>
      </c>
      <c r="G51" s="2" t="s">
        <v>7</v>
      </c>
      <c r="H51" s="5" t="s">
        <v>13</v>
      </c>
    </row>
    <row r="52" spans="1:9" x14ac:dyDescent="0.3">
      <c r="A52">
        <v>2</v>
      </c>
      <c r="B52" t="s">
        <v>56</v>
      </c>
      <c r="C52" t="s">
        <v>16</v>
      </c>
      <c r="D52" s="8">
        <v>0.60416666666666663</v>
      </c>
      <c r="E52" s="8">
        <v>1.5430555555555554</v>
      </c>
      <c r="F52" s="8">
        <f>E52-D52</f>
        <v>0.93888888888888877</v>
      </c>
      <c r="G52">
        <v>1</v>
      </c>
      <c r="H52" s="4">
        <v>30</v>
      </c>
    </row>
    <row r="53" spans="1:9" x14ac:dyDescent="0.3">
      <c r="A53" s="10">
        <v>27</v>
      </c>
      <c r="B53" t="s">
        <v>59</v>
      </c>
      <c r="C53" t="s">
        <v>62</v>
      </c>
      <c r="D53" s="8">
        <v>0.66666666666666696</v>
      </c>
      <c r="E53" s="8">
        <v>1.6166666666666665</v>
      </c>
      <c r="F53" s="8">
        <f>E53-D53</f>
        <v>0.94999999999999951</v>
      </c>
      <c r="G53">
        <v>2</v>
      </c>
      <c r="H53" s="4">
        <v>27</v>
      </c>
    </row>
    <row r="54" spans="1:9" x14ac:dyDescent="0.3">
      <c r="A54" s="10">
        <v>38</v>
      </c>
      <c r="B54" t="s">
        <v>60</v>
      </c>
      <c r="C54" t="s">
        <v>33</v>
      </c>
      <c r="D54" s="8">
        <v>0.6875</v>
      </c>
      <c r="E54" s="8">
        <v>1.6777777777777778</v>
      </c>
      <c r="F54" s="8">
        <f>E54-D54</f>
        <v>0.99027777777777781</v>
      </c>
      <c r="G54">
        <v>3</v>
      </c>
      <c r="H54" s="4">
        <v>25</v>
      </c>
    </row>
    <row r="55" spans="1:9" x14ac:dyDescent="0.3">
      <c r="A55" s="10">
        <v>26</v>
      </c>
      <c r="B55" t="s">
        <v>58</v>
      </c>
      <c r="C55" t="s">
        <v>53</v>
      </c>
      <c r="D55" s="8">
        <v>0.64583333333333304</v>
      </c>
      <c r="E55" s="8">
        <v>1.8916666666666666</v>
      </c>
      <c r="F55" s="8">
        <f>E55-D55</f>
        <v>1.2458333333333336</v>
      </c>
      <c r="G55">
        <v>4</v>
      </c>
      <c r="H55" s="6">
        <v>23</v>
      </c>
    </row>
    <row r="56" spans="1:9" x14ac:dyDescent="0.3">
      <c r="A56">
        <v>23</v>
      </c>
      <c r="B56" t="s">
        <v>57</v>
      </c>
      <c r="C56" t="s">
        <v>52</v>
      </c>
      <c r="D56" s="8">
        <v>0.625</v>
      </c>
      <c r="E56" s="8">
        <v>1.9027777777777777</v>
      </c>
      <c r="F56" s="8">
        <f>E56-D56</f>
        <v>1.2777777777777777</v>
      </c>
      <c r="G56">
        <v>5</v>
      </c>
      <c r="H56" s="6">
        <v>22</v>
      </c>
    </row>
    <row r="58" spans="1:9" x14ac:dyDescent="0.3">
      <c r="A58" t="s">
        <v>5</v>
      </c>
      <c r="B58" t="s">
        <v>63</v>
      </c>
      <c r="C58" t="s">
        <v>64</v>
      </c>
    </row>
    <row r="59" spans="1:9" x14ac:dyDescent="0.3">
      <c r="A59" s="2" t="s">
        <v>4</v>
      </c>
      <c r="B59" s="2" t="s">
        <v>8</v>
      </c>
      <c r="C59" s="2" t="s">
        <v>9</v>
      </c>
      <c r="D59" s="9" t="s">
        <v>10</v>
      </c>
      <c r="E59" s="9" t="s">
        <v>11</v>
      </c>
      <c r="F59" s="9" t="s">
        <v>12</v>
      </c>
      <c r="G59" s="2" t="s">
        <v>7</v>
      </c>
      <c r="H59" s="5" t="s">
        <v>13</v>
      </c>
    </row>
    <row r="60" spans="1:9" x14ac:dyDescent="0.3">
      <c r="A60" s="10">
        <v>20</v>
      </c>
      <c r="B60" t="s">
        <v>66</v>
      </c>
      <c r="C60" t="s">
        <v>24</v>
      </c>
      <c r="D60" s="8">
        <v>0.8125</v>
      </c>
      <c r="E60" s="8">
        <v>2.3180555555555555</v>
      </c>
      <c r="F60" s="8">
        <f>E60-D60</f>
        <v>1.5055555555555555</v>
      </c>
      <c r="G60">
        <v>1</v>
      </c>
      <c r="H60" s="4">
        <v>30</v>
      </c>
      <c r="I60" t="s">
        <v>75</v>
      </c>
    </row>
    <row r="61" spans="1:9" x14ac:dyDescent="0.3">
      <c r="A61" s="10">
        <v>21</v>
      </c>
      <c r="B61" t="s">
        <v>67</v>
      </c>
      <c r="C61" t="s">
        <v>24</v>
      </c>
      <c r="D61" s="8">
        <v>0.83333333333333337</v>
      </c>
      <c r="E61" s="8">
        <v>2.5319444444444446</v>
      </c>
      <c r="F61" s="8">
        <f>E61-D61</f>
        <v>1.6986111111111111</v>
      </c>
      <c r="G61">
        <v>2</v>
      </c>
      <c r="H61" s="4">
        <v>27</v>
      </c>
      <c r="I61" t="s">
        <v>75</v>
      </c>
    </row>
    <row r="62" spans="1:9" x14ac:dyDescent="0.3">
      <c r="A62" s="10">
        <v>5</v>
      </c>
      <c r="B62" t="s">
        <v>65</v>
      </c>
      <c r="C62" t="s">
        <v>62</v>
      </c>
      <c r="D62" s="8">
        <v>0.79166666666666663</v>
      </c>
      <c r="E62" s="8">
        <v>2.5805555555555553</v>
      </c>
      <c r="F62" s="8">
        <f>E62-D62</f>
        <v>1.7888888888888888</v>
      </c>
      <c r="G62">
        <v>3</v>
      </c>
      <c r="H62" s="4">
        <v>25</v>
      </c>
    </row>
    <row r="64" spans="1:9" x14ac:dyDescent="0.3">
      <c r="A64" t="s">
        <v>5</v>
      </c>
      <c r="B64" t="s">
        <v>68</v>
      </c>
      <c r="C64" t="s">
        <v>64</v>
      </c>
    </row>
    <row r="65" spans="1:9" x14ac:dyDescent="0.3">
      <c r="A65" s="2" t="s">
        <v>4</v>
      </c>
      <c r="B65" s="2" t="s">
        <v>8</v>
      </c>
      <c r="C65" s="2" t="s">
        <v>9</v>
      </c>
      <c r="D65" s="9" t="s">
        <v>10</v>
      </c>
      <c r="E65" s="9" t="s">
        <v>11</v>
      </c>
      <c r="F65" s="9" t="s">
        <v>12</v>
      </c>
      <c r="G65" s="2" t="s">
        <v>7</v>
      </c>
      <c r="H65" s="5" t="s">
        <v>13</v>
      </c>
    </row>
    <row r="66" spans="1:9" x14ac:dyDescent="0.3">
      <c r="A66" s="10">
        <v>1</v>
      </c>
      <c r="B66" t="s">
        <v>69</v>
      </c>
      <c r="C66" t="s">
        <v>24</v>
      </c>
      <c r="D66" s="8">
        <v>0.85416666666666663</v>
      </c>
      <c r="E66" s="8">
        <v>2.1374999999999997</v>
      </c>
      <c r="F66" s="8">
        <f>E66-D66</f>
        <v>1.2833333333333332</v>
      </c>
      <c r="G66">
        <v>1</v>
      </c>
      <c r="H66" s="4">
        <v>30</v>
      </c>
      <c r="I66" t="s">
        <v>75</v>
      </c>
    </row>
    <row r="67" spans="1:9" x14ac:dyDescent="0.3">
      <c r="A67" s="10">
        <v>37</v>
      </c>
      <c r="B67" t="s">
        <v>73</v>
      </c>
      <c r="C67" t="s">
        <v>91</v>
      </c>
      <c r="D67" s="8">
        <v>0.95833333333333337</v>
      </c>
      <c r="E67" s="8">
        <v>2.5326388888888887</v>
      </c>
      <c r="F67" s="8">
        <f>E67-D67</f>
        <v>1.5743055555555552</v>
      </c>
      <c r="G67">
        <v>2</v>
      </c>
      <c r="H67" s="4">
        <v>27</v>
      </c>
      <c r="I67" t="s">
        <v>75</v>
      </c>
    </row>
    <row r="68" spans="1:9" x14ac:dyDescent="0.3">
      <c r="A68" s="10">
        <v>3</v>
      </c>
      <c r="B68" t="s">
        <v>70</v>
      </c>
      <c r="C68" t="s">
        <v>91</v>
      </c>
      <c r="D68" s="8">
        <v>0.875</v>
      </c>
      <c r="E68" s="8">
        <v>2.4798611111111111</v>
      </c>
      <c r="F68" s="8">
        <f>E68-D68</f>
        <v>1.6048611111111111</v>
      </c>
      <c r="G68">
        <v>3</v>
      </c>
      <c r="H68" s="4">
        <v>25</v>
      </c>
      <c r="I68" t="s">
        <v>75</v>
      </c>
    </row>
    <row r="69" spans="1:9" x14ac:dyDescent="0.3">
      <c r="A69" s="10">
        <v>33</v>
      </c>
      <c r="B69" t="s">
        <v>72</v>
      </c>
      <c r="C69" t="s">
        <v>91</v>
      </c>
      <c r="D69" s="8">
        <v>0.9375</v>
      </c>
      <c r="E69" s="8">
        <v>2.84375</v>
      </c>
      <c r="F69" s="8">
        <f>E69-D69</f>
        <v>1.90625</v>
      </c>
      <c r="G69">
        <v>4</v>
      </c>
      <c r="H69" s="4">
        <v>23</v>
      </c>
      <c r="I69" t="s">
        <v>75</v>
      </c>
    </row>
    <row r="70" spans="1:9" x14ac:dyDescent="0.3">
      <c r="A70">
        <v>22</v>
      </c>
      <c r="B70" t="s">
        <v>71</v>
      </c>
      <c r="C70" t="s">
        <v>74</v>
      </c>
      <c r="D70" s="8">
        <v>0.89583333333333337</v>
      </c>
      <c r="F70" s="8" t="s">
        <v>54</v>
      </c>
    </row>
    <row r="72" spans="1:9" x14ac:dyDescent="0.3">
      <c r="A72" t="s">
        <v>5</v>
      </c>
      <c r="B72" t="s">
        <v>76</v>
      </c>
      <c r="C72" t="s">
        <v>64</v>
      </c>
    </row>
    <row r="73" spans="1:9" x14ac:dyDescent="0.3">
      <c r="A73" s="2" t="s">
        <v>4</v>
      </c>
      <c r="B73" s="2" t="s">
        <v>8</v>
      </c>
      <c r="C73" s="2" t="s">
        <v>9</v>
      </c>
      <c r="D73" s="9" t="s">
        <v>10</v>
      </c>
      <c r="E73" s="9" t="s">
        <v>11</v>
      </c>
      <c r="F73" s="9" t="s">
        <v>12</v>
      </c>
      <c r="G73" s="2" t="s">
        <v>7</v>
      </c>
      <c r="H73" s="5" t="s">
        <v>13</v>
      </c>
    </row>
    <row r="74" spans="1:9" x14ac:dyDescent="0.3">
      <c r="A74">
        <v>44</v>
      </c>
      <c r="B74" t="s">
        <v>85</v>
      </c>
      <c r="C74" t="s">
        <v>33</v>
      </c>
      <c r="D74" s="8">
        <v>1.1458333333333299</v>
      </c>
      <c r="E74" s="8">
        <v>2.5465277777777779</v>
      </c>
      <c r="F74" s="8">
        <f t="shared" ref="F74:F83" si="1">E74-D74</f>
        <v>1.400694444444448</v>
      </c>
      <c r="G74">
        <v>1</v>
      </c>
      <c r="H74" s="4">
        <v>30</v>
      </c>
      <c r="I74" t="s">
        <v>75</v>
      </c>
    </row>
    <row r="75" spans="1:9" x14ac:dyDescent="0.3">
      <c r="A75" s="10">
        <v>29</v>
      </c>
      <c r="B75" t="s">
        <v>79</v>
      </c>
      <c r="C75" t="s">
        <v>62</v>
      </c>
      <c r="D75" s="8">
        <v>1.0208333333333299</v>
      </c>
      <c r="E75" s="8">
        <v>2.5416666666666665</v>
      </c>
      <c r="F75" s="8">
        <f t="shared" si="1"/>
        <v>1.5208333333333366</v>
      </c>
      <c r="G75">
        <v>2</v>
      </c>
      <c r="H75" s="4">
        <v>27</v>
      </c>
    </row>
    <row r="76" spans="1:9" x14ac:dyDescent="0.3">
      <c r="A76">
        <v>30</v>
      </c>
      <c r="B76" t="s">
        <v>87</v>
      </c>
      <c r="C76" t="s">
        <v>93</v>
      </c>
      <c r="D76" s="8">
        <v>0.91666666666666663</v>
      </c>
      <c r="E76" s="8">
        <v>2.4868055555555553</v>
      </c>
      <c r="F76" s="8">
        <f t="shared" si="1"/>
        <v>1.5701388888888888</v>
      </c>
      <c r="G76">
        <v>3</v>
      </c>
      <c r="H76" s="4">
        <v>25</v>
      </c>
    </row>
    <row r="77" spans="1:9" x14ac:dyDescent="0.3">
      <c r="A77" s="10">
        <v>4</v>
      </c>
      <c r="B77" t="s">
        <v>77</v>
      </c>
      <c r="C77" t="s">
        <v>88</v>
      </c>
      <c r="D77" s="8">
        <v>0.97916666666666663</v>
      </c>
      <c r="E77" s="8">
        <v>2.5562499999999999</v>
      </c>
      <c r="F77" s="8">
        <f t="shared" si="1"/>
        <v>1.5770833333333334</v>
      </c>
      <c r="G77">
        <v>4</v>
      </c>
      <c r="H77" s="4">
        <v>23</v>
      </c>
    </row>
    <row r="78" spans="1:9" x14ac:dyDescent="0.3">
      <c r="A78" s="10">
        <v>31</v>
      </c>
      <c r="B78" t="s">
        <v>80</v>
      </c>
      <c r="C78" t="s">
        <v>90</v>
      </c>
      <c r="D78" s="8">
        <v>1.0416666666666701</v>
      </c>
      <c r="E78" s="8">
        <v>2.625</v>
      </c>
      <c r="F78" s="8">
        <f t="shared" si="1"/>
        <v>1.5833333333333299</v>
      </c>
      <c r="G78">
        <v>5</v>
      </c>
      <c r="H78" s="4">
        <v>22</v>
      </c>
      <c r="I78" t="s">
        <v>75</v>
      </c>
    </row>
    <row r="79" spans="1:9" x14ac:dyDescent="0.3">
      <c r="A79" s="10">
        <v>35</v>
      </c>
      <c r="B79" t="s">
        <v>81</v>
      </c>
      <c r="C79" t="s">
        <v>91</v>
      </c>
      <c r="D79" s="8">
        <v>1.0625</v>
      </c>
      <c r="E79" s="8">
        <v>2.7062500000000003</v>
      </c>
      <c r="F79" s="8">
        <f t="shared" si="1"/>
        <v>1.6437500000000003</v>
      </c>
      <c r="G79">
        <v>6</v>
      </c>
      <c r="H79" s="4">
        <v>21</v>
      </c>
      <c r="I79" t="s">
        <v>75</v>
      </c>
    </row>
    <row r="80" spans="1:9" x14ac:dyDescent="0.3">
      <c r="A80" s="10">
        <v>36</v>
      </c>
      <c r="B80" t="s">
        <v>82</v>
      </c>
      <c r="C80" t="s">
        <v>91</v>
      </c>
      <c r="D80" s="8">
        <v>1.0833333333333299</v>
      </c>
      <c r="E80" s="8">
        <v>2.8937500000000003</v>
      </c>
      <c r="F80" s="8">
        <f t="shared" si="1"/>
        <v>1.8104166666666703</v>
      </c>
      <c r="G80">
        <v>7</v>
      </c>
      <c r="H80" s="4">
        <v>20</v>
      </c>
    </row>
    <row r="81" spans="1:9" x14ac:dyDescent="0.3">
      <c r="A81">
        <v>46</v>
      </c>
      <c r="B81" t="s">
        <v>86</v>
      </c>
      <c r="C81" t="s">
        <v>47</v>
      </c>
      <c r="D81" s="8">
        <v>1.1666666666666701</v>
      </c>
      <c r="E81" s="8">
        <v>2.9840277777777775</v>
      </c>
      <c r="F81" s="8">
        <f t="shared" si="1"/>
        <v>1.8173611111111074</v>
      </c>
      <c r="G81">
        <v>8</v>
      </c>
      <c r="H81" s="4">
        <v>19</v>
      </c>
    </row>
    <row r="82" spans="1:9" x14ac:dyDescent="0.3">
      <c r="A82">
        <v>25</v>
      </c>
      <c r="B82" t="s">
        <v>78</v>
      </c>
      <c r="C82" t="s">
        <v>89</v>
      </c>
      <c r="D82" s="8">
        <v>1</v>
      </c>
      <c r="E82" s="8">
        <v>2.9930555555555554</v>
      </c>
      <c r="F82" s="8">
        <f t="shared" si="1"/>
        <v>1.9930555555555554</v>
      </c>
      <c r="G82">
        <v>9</v>
      </c>
      <c r="H82" s="4">
        <v>18</v>
      </c>
      <c r="I82" t="s">
        <v>75</v>
      </c>
    </row>
    <row r="83" spans="1:9" x14ac:dyDescent="0.3">
      <c r="A83" s="10">
        <v>39</v>
      </c>
      <c r="B83" t="s">
        <v>83</v>
      </c>
      <c r="C83" t="s">
        <v>92</v>
      </c>
      <c r="D83" s="8">
        <v>1.1041666666666701</v>
      </c>
      <c r="E83" s="8">
        <v>3.1381944444444443</v>
      </c>
      <c r="F83" s="8">
        <f t="shared" si="1"/>
        <v>2.0340277777777742</v>
      </c>
      <c r="G83">
        <v>10</v>
      </c>
      <c r="H83" s="4">
        <v>17</v>
      </c>
    </row>
    <row r="84" spans="1:9" x14ac:dyDescent="0.3">
      <c r="A84">
        <v>40</v>
      </c>
      <c r="B84" t="s">
        <v>84</v>
      </c>
      <c r="C84" t="s">
        <v>25</v>
      </c>
      <c r="D84" s="8">
        <v>1.125</v>
      </c>
      <c r="F84" s="8" t="s">
        <v>54</v>
      </c>
    </row>
    <row r="89" spans="1:9" x14ac:dyDescent="0.3">
      <c r="A89" s="16" t="s">
        <v>245</v>
      </c>
      <c r="B89" s="16"/>
    </row>
    <row r="92" spans="1:9" x14ac:dyDescent="0.3">
      <c r="D92"/>
      <c r="E92"/>
      <c r="F92"/>
      <c r="H92"/>
    </row>
    <row r="93" spans="1:9" x14ac:dyDescent="0.3">
      <c r="A93" s="2" t="s">
        <v>4</v>
      </c>
      <c r="B93" s="2" t="s">
        <v>8</v>
      </c>
      <c r="C93" s="2" t="s">
        <v>9</v>
      </c>
      <c r="D93" s="2" t="s">
        <v>222</v>
      </c>
      <c r="E93" s="2" t="s">
        <v>244</v>
      </c>
      <c r="F93" s="9" t="s">
        <v>12</v>
      </c>
      <c r="G93" s="2" t="s">
        <v>246</v>
      </c>
      <c r="H93" s="5" t="s">
        <v>13</v>
      </c>
    </row>
    <row r="94" spans="1:9" x14ac:dyDescent="0.3">
      <c r="A94" s="41">
        <v>10</v>
      </c>
      <c r="B94" t="s">
        <v>14</v>
      </c>
      <c r="C94" t="s">
        <v>16</v>
      </c>
      <c r="D94" s="8" t="s">
        <v>6</v>
      </c>
      <c r="E94" s="40">
        <v>0.55000000000000004</v>
      </c>
      <c r="F94" s="8">
        <v>0.10833333333333334</v>
      </c>
      <c r="G94">
        <v>1</v>
      </c>
      <c r="H94" s="4">
        <v>30</v>
      </c>
    </row>
    <row r="95" spans="1:9" x14ac:dyDescent="0.3">
      <c r="A95" s="41">
        <v>32</v>
      </c>
      <c r="B95" t="s">
        <v>15</v>
      </c>
      <c r="C95" t="s">
        <v>17</v>
      </c>
      <c r="D95" s="8" t="s">
        <v>6</v>
      </c>
      <c r="E95" s="40">
        <v>0.55000000000000004</v>
      </c>
      <c r="F95" s="8">
        <v>0.19513888888888889</v>
      </c>
      <c r="G95">
        <v>2</v>
      </c>
      <c r="H95" s="4">
        <v>27</v>
      </c>
    </row>
    <row r="96" spans="1:9" x14ac:dyDescent="0.3">
      <c r="A96" s="41">
        <v>34</v>
      </c>
      <c r="B96" t="s">
        <v>31</v>
      </c>
      <c r="C96" t="s">
        <v>33</v>
      </c>
      <c r="D96" t="s">
        <v>26</v>
      </c>
      <c r="E96" s="40">
        <v>1.65</v>
      </c>
      <c r="F96" s="8">
        <v>0.2409722222222222</v>
      </c>
      <c r="G96">
        <v>1</v>
      </c>
      <c r="H96" s="4">
        <v>30</v>
      </c>
    </row>
    <row r="97" spans="1:8" x14ac:dyDescent="0.3">
      <c r="A97" s="41">
        <v>8</v>
      </c>
      <c r="B97" t="s">
        <v>20</v>
      </c>
      <c r="C97" t="s">
        <v>24</v>
      </c>
      <c r="D97" t="s">
        <v>18</v>
      </c>
      <c r="E97" s="40">
        <v>1.65</v>
      </c>
      <c r="F97" s="8">
        <v>0.25694444444444442</v>
      </c>
      <c r="G97">
        <v>2</v>
      </c>
      <c r="H97" s="4">
        <v>27</v>
      </c>
    </row>
    <row r="98" spans="1:8" x14ac:dyDescent="0.3">
      <c r="A98" s="41">
        <v>18</v>
      </c>
      <c r="B98" t="s">
        <v>30</v>
      </c>
      <c r="C98" t="s">
        <v>24</v>
      </c>
      <c r="D98" t="s">
        <v>26</v>
      </c>
      <c r="E98" s="40">
        <v>1.65</v>
      </c>
      <c r="F98" s="8">
        <v>0.26736111111111072</v>
      </c>
      <c r="G98">
        <v>3</v>
      </c>
      <c r="H98" s="4">
        <v>25</v>
      </c>
    </row>
    <row r="99" spans="1:8" x14ac:dyDescent="0.3">
      <c r="A99" s="41">
        <v>41</v>
      </c>
      <c r="B99" t="s">
        <v>21</v>
      </c>
      <c r="C99" t="s">
        <v>25</v>
      </c>
      <c r="D99" t="s">
        <v>18</v>
      </c>
      <c r="E99" s="40">
        <v>1.65</v>
      </c>
      <c r="F99" s="8">
        <v>0.2805555555555555</v>
      </c>
      <c r="G99">
        <v>4</v>
      </c>
      <c r="H99" s="4">
        <v>23</v>
      </c>
    </row>
    <row r="100" spans="1:8" x14ac:dyDescent="0.3">
      <c r="A100" s="41">
        <v>13</v>
      </c>
      <c r="B100" t="s">
        <v>29</v>
      </c>
      <c r="C100" t="s">
        <v>32</v>
      </c>
      <c r="D100" t="s">
        <v>26</v>
      </c>
      <c r="E100" s="40">
        <v>1.65</v>
      </c>
      <c r="F100" s="8">
        <v>0.29583333333333361</v>
      </c>
      <c r="G100">
        <v>5</v>
      </c>
      <c r="H100" s="4">
        <v>22</v>
      </c>
    </row>
    <row r="101" spans="1:8" x14ac:dyDescent="0.3">
      <c r="A101" s="41">
        <v>9</v>
      </c>
      <c r="B101" t="s">
        <v>19</v>
      </c>
      <c r="C101" t="s">
        <v>16</v>
      </c>
      <c r="D101" t="s">
        <v>18</v>
      </c>
      <c r="E101" s="40">
        <v>1.65</v>
      </c>
      <c r="F101" s="8">
        <v>0.30277777777777781</v>
      </c>
      <c r="G101">
        <v>6</v>
      </c>
      <c r="H101" s="4">
        <v>21</v>
      </c>
    </row>
    <row r="102" spans="1:8" x14ac:dyDescent="0.3">
      <c r="A102">
        <v>11</v>
      </c>
      <c r="B102" t="s">
        <v>27</v>
      </c>
      <c r="C102" t="s">
        <v>32</v>
      </c>
      <c r="D102" t="s">
        <v>26</v>
      </c>
      <c r="E102" s="40">
        <v>1.65</v>
      </c>
      <c r="F102" s="8">
        <v>0.30902777777777779</v>
      </c>
      <c r="G102">
        <v>7</v>
      </c>
      <c r="H102" s="6">
        <v>20</v>
      </c>
    </row>
    <row r="103" spans="1:8" x14ac:dyDescent="0.3">
      <c r="A103" s="41">
        <v>17</v>
      </c>
      <c r="B103" t="s">
        <v>23</v>
      </c>
      <c r="C103" t="s">
        <v>16</v>
      </c>
      <c r="D103" t="s">
        <v>18</v>
      </c>
      <c r="E103" s="40">
        <v>1.65</v>
      </c>
      <c r="F103" s="8">
        <v>0.31458333333333333</v>
      </c>
      <c r="G103">
        <v>8</v>
      </c>
      <c r="H103" s="6">
        <v>19</v>
      </c>
    </row>
    <row r="104" spans="1:8" x14ac:dyDescent="0.3">
      <c r="A104">
        <v>12</v>
      </c>
      <c r="B104" t="s">
        <v>28</v>
      </c>
      <c r="C104" t="s">
        <v>32</v>
      </c>
      <c r="D104" t="s">
        <v>26</v>
      </c>
      <c r="E104" s="40">
        <v>1.65</v>
      </c>
      <c r="F104" s="8">
        <v>0.35486111111111118</v>
      </c>
      <c r="G104">
        <v>9</v>
      </c>
      <c r="H104" s="6">
        <v>18</v>
      </c>
    </row>
    <row r="105" spans="1:8" x14ac:dyDescent="0.3">
      <c r="A105">
        <v>45</v>
      </c>
      <c r="B105" t="s">
        <v>22</v>
      </c>
      <c r="C105" t="s">
        <v>25</v>
      </c>
      <c r="D105" t="s">
        <v>18</v>
      </c>
      <c r="E105" s="40">
        <v>1.65</v>
      </c>
      <c r="F105" s="8">
        <v>0.37916666666666698</v>
      </c>
      <c r="G105">
        <v>10</v>
      </c>
      <c r="H105" s="6">
        <v>17</v>
      </c>
    </row>
    <row r="106" spans="1:8" x14ac:dyDescent="0.3">
      <c r="A106">
        <v>19</v>
      </c>
      <c r="B106" t="s">
        <v>44</v>
      </c>
      <c r="C106" t="s">
        <v>24</v>
      </c>
      <c r="D106" t="s">
        <v>40</v>
      </c>
      <c r="E106" s="40">
        <v>7.2</v>
      </c>
      <c r="F106" s="8">
        <v>0.92638888888888871</v>
      </c>
      <c r="G106">
        <v>1</v>
      </c>
      <c r="H106" s="4">
        <v>30</v>
      </c>
    </row>
    <row r="107" spans="1:8" x14ac:dyDescent="0.3">
      <c r="A107">
        <v>2</v>
      </c>
      <c r="B107" t="s">
        <v>56</v>
      </c>
      <c r="C107" t="s">
        <v>16</v>
      </c>
      <c r="D107" t="s">
        <v>61</v>
      </c>
      <c r="E107" s="40">
        <v>7.2</v>
      </c>
      <c r="F107" s="8">
        <v>0.93888888888888877</v>
      </c>
      <c r="G107">
        <v>2</v>
      </c>
      <c r="H107">
        <v>27</v>
      </c>
    </row>
    <row r="108" spans="1:8" x14ac:dyDescent="0.3">
      <c r="A108">
        <v>27</v>
      </c>
      <c r="B108" t="s">
        <v>59</v>
      </c>
      <c r="C108" t="s">
        <v>62</v>
      </c>
      <c r="D108" t="s">
        <v>61</v>
      </c>
      <c r="E108" s="40">
        <v>7.2</v>
      </c>
      <c r="F108" s="8">
        <v>0.94999999999999951</v>
      </c>
      <c r="G108">
        <v>3</v>
      </c>
      <c r="H108">
        <v>25</v>
      </c>
    </row>
    <row r="109" spans="1:8" x14ac:dyDescent="0.3">
      <c r="A109">
        <v>38</v>
      </c>
      <c r="B109" t="s">
        <v>60</v>
      </c>
      <c r="C109" t="s">
        <v>33</v>
      </c>
      <c r="D109" t="s">
        <v>61</v>
      </c>
      <c r="E109" s="40">
        <v>7.2</v>
      </c>
      <c r="F109" s="8">
        <v>0.99027777777777781</v>
      </c>
      <c r="G109">
        <v>4</v>
      </c>
      <c r="H109">
        <v>23</v>
      </c>
    </row>
    <row r="110" spans="1:8" x14ac:dyDescent="0.3">
      <c r="A110">
        <v>7</v>
      </c>
      <c r="B110" t="s">
        <v>42</v>
      </c>
      <c r="C110" t="s">
        <v>24</v>
      </c>
      <c r="D110" t="s">
        <v>40</v>
      </c>
      <c r="E110" s="40">
        <v>7.2</v>
      </c>
      <c r="F110" s="8">
        <v>1.0013888888888889</v>
      </c>
      <c r="G110">
        <v>5</v>
      </c>
      <c r="H110" s="4">
        <v>22</v>
      </c>
    </row>
    <row r="111" spans="1:8" x14ac:dyDescent="0.3">
      <c r="A111">
        <v>15</v>
      </c>
      <c r="B111" t="s">
        <v>48</v>
      </c>
      <c r="C111" t="s">
        <v>32</v>
      </c>
      <c r="D111" t="s">
        <v>55</v>
      </c>
      <c r="E111" s="40">
        <v>7.2</v>
      </c>
      <c r="F111" s="8">
        <v>1.0131944444444445</v>
      </c>
      <c r="G111">
        <v>6</v>
      </c>
      <c r="H111" s="4">
        <v>21</v>
      </c>
    </row>
    <row r="112" spans="1:8" x14ac:dyDescent="0.3">
      <c r="A112">
        <v>16</v>
      </c>
      <c r="B112" t="s">
        <v>49</v>
      </c>
      <c r="C112" t="s">
        <v>32</v>
      </c>
      <c r="D112" t="s">
        <v>55</v>
      </c>
      <c r="E112" s="40">
        <v>7.2</v>
      </c>
      <c r="F112" s="8">
        <v>1.0534722222222224</v>
      </c>
      <c r="G112">
        <v>7</v>
      </c>
      <c r="H112" s="4">
        <v>20</v>
      </c>
    </row>
    <row r="113" spans="1:8" x14ac:dyDescent="0.3">
      <c r="A113">
        <v>6</v>
      </c>
      <c r="B113" t="s">
        <v>41</v>
      </c>
      <c r="C113" t="s">
        <v>24</v>
      </c>
      <c r="D113" t="s">
        <v>40</v>
      </c>
      <c r="E113" s="40">
        <v>7.2</v>
      </c>
      <c r="F113" s="8">
        <v>1.0756944444444445</v>
      </c>
      <c r="G113">
        <v>8</v>
      </c>
      <c r="H113" s="4">
        <v>19</v>
      </c>
    </row>
    <row r="114" spans="1:8" x14ac:dyDescent="0.3">
      <c r="A114">
        <v>14</v>
      </c>
      <c r="B114" t="s">
        <v>43</v>
      </c>
      <c r="C114" t="s">
        <v>32</v>
      </c>
      <c r="D114" t="s">
        <v>40</v>
      </c>
      <c r="E114" s="40">
        <v>7.2</v>
      </c>
      <c r="F114" s="8">
        <v>1.0798611111111114</v>
      </c>
      <c r="G114">
        <v>9</v>
      </c>
      <c r="H114" s="6">
        <v>18</v>
      </c>
    </row>
    <row r="115" spans="1:8" x14ac:dyDescent="0.3">
      <c r="A115">
        <v>28</v>
      </c>
      <c r="B115" t="s">
        <v>51</v>
      </c>
      <c r="C115" t="s">
        <v>53</v>
      </c>
      <c r="D115" t="s">
        <v>55</v>
      </c>
      <c r="E115" s="40">
        <v>7.2</v>
      </c>
      <c r="F115" s="8">
        <v>1.1368055555555556</v>
      </c>
      <c r="G115">
        <v>10</v>
      </c>
      <c r="H115" s="4">
        <v>17</v>
      </c>
    </row>
    <row r="116" spans="1:8" x14ac:dyDescent="0.3">
      <c r="A116">
        <v>47</v>
      </c>
      <c r="B116" t="s">
        <v>45</v>
      </c>
      <c r="C116" t="s">
        <v>47</v>
      </c>
      <c r="D116" t="s">
        <v>40</v>
      </c>
      <c r="E116" s="40">
        <v>7.2</v>
      </c>
      <c r="F116" s="8">
        <v>1.1541666666666668</v>
      </c>
      <c r="G116">
        <v>11</v>
      </c>
      <c r="H116" s="6">
        <v>16</v>
      </c>
    </row>
    <row r="117" spans="1:8" x14ac:dyDescent="0.3">
      <c r="A117">
        <v>26</v>
      </c>
      <c r="B117" t="s">
        <v>58</v>
      </c>
      <c r="C117" t="s">
        <v>53</v>
      </c>
      <c r="D117" t="s">
        <v>61</v>
      </c>
      <c r="E117" s="40">
        <v>7.2</v>
      </c>
      <c r="F117" s="8">
        <v>1.2458333333333336</v>
      </c>
      <c r="G117">
        <v>12</v>
      </c>
      <c r="H117">
        <v>15</v>
      </c>
    </row>
    <row r="118" spans="1:8" x14ac:dyDescent="0.3">
      <c r="A118">
        <v>23</v>
      </c>
      <c r="B118" t="s">
        <v>57</v>
      </c>
      <c r="C118" t="s">
        <v>52</v>
      </c>
      <c r="D118" t="s">
        <v>61</v>
      </c>
      <c r="E118" s="40">
        <v>7.2</v>
      </c>
      <c r="F118" s="8">
        <v>1.2777777777777777</v>
      </c>
      <c r="G118">
        <v>13</v>
      </c>
      <c r="H118">
        <v>14</v>
      </c>
    </row>
    <row r="119" spans="1:8" x14ac:dyDescent="0.3">
      <c r="A119">
        <v>43</v>
      </c>
      <c r="B119" t="s">
        <v>39</v>
      </c>
      <c r="C119" t="s">
        <v>25</v>
      </c>
      <c r="D119" t="s">
        <v>34</v>
      </c>
      <c r="E119" s="40">
        <v>7.2</v>
      </c>
      <c r="F119" s="8">
        <v>1.3402777777777777</v>
      </c>
      <c r="G119">
        <v>14</v>
      </c>
      <c r="H119" s="4">
        <v>13</v>
      </c>
    </row>
    <row r="120" spans="1:8" x14ac:dyDescent="0.3">
      <c r="A120">
        <v>48</v>
      </c>
      <c r="B120" t="s">
        <v>46</v>
      </c>
      <c r="C120" t="s">
        <v>47</v>
      </c>
      <c r="D120" t="s">
        <v>40</v>
      </c>
      <c r="E120" s="40">
        <v>7.2</v>
      </c>
      <c r="F120" s="8">
        <v>1.3624999999999994</v>
      </c>
      <c r="G120">
        <v>15</v>
      </c>
      <c r="H120" s="4">
        <v>12</v>
      </c>
    </row>
    <row r="121" spans="1:8" x14ac:dyDescent="0.3">
      <c r="A121">
        <v>42</v>
      </c>
      <c r="B121" t="s">
        <v>38</v>
      </c>
      <c r="C121" t="s">
        <v>25</v>
      </c>
      <c r="D121" t="s">
        <v>34</v>
      </c>
      <c r="E121" s="40">
        <v>7.2</v>
      </c>
      <c r="F121" s="8">
        <v>1.4527777777777777</v>
      </c>
      <c r="G121">
        <v>16</v>
      </c>
      <c r="H121" s="4">
        <v>11</v>
      </c>
    </row>
    <row r="122" spans="1:8" x14ac:dyDescent="0.3">
      <c r="A122">
        <v>24</v>
      </c>
      <c r="B122" t="s">
        <v>50</v>
      </c>
      <c r="C122" t="s">
        <v>52</v>
      </c>
      <c r="D122" t="s">
        <v>55</v>
      </c>
      <c r="E122" s="40">
        <v>7.2</v>
      </c>
      <c r="F122" s="8" t="s">
        <v>54</v>
      </c>
      <c r="G122">
        <v>17</v>
      </c>
      <c r="H122" s="4">
        <v>0</v>
      </c>
    </row>
    <row r="123" spans="1:8" x14ac:dyDescent="0.3">
      <c r="A123">
        <v>1</v>
      </c>
      <c r="B123" t="s">
        <v>69</v>
      </c>
      <c r="C123" t="s">
        <v>24</v>
      </c>
      <c r="D123" t="s">
        <v>68</v>
      </c>
      <c r="E123" s="40">
        <v>10.5</v>
      </c>
      <c r="F123" s="8">
        <v>1.2833333333333332</v>
      </c>
      <c r="G123">
        <v>1</v>
      </c>
      <c r="H123" s="4">
        <v>30</v>
      </c>
    </row>
    <row r="124" spans="1:8" x14ac:dyDescent="0.3">
      <c r="A124">
        <v>44</v>
      </c>
      <c r="B124" t="s">
        <v>85</v>
      </c>
      <c r="C124" t="s">
        <v>33</v>
      </c>
      <c r="D124" t="s">
        <v>76</v>
      </c>
      <c r="E124" s="40">
        <v>10.5</v>
      </c>
      <c r="F124" s="8">
        <v>1.400694444444448</v>
      </c>
      <c r="G124">
        <v>2</v>
      </c>
      <c r="H124" s="4">
        <v>27</v>
      </c>
    </row>
    <row r="125" spans="1:8" x14ac:dyDescent="0.3">
      <c r="A125">
        <v>20</v>
      </c>
      <c r="B125" t="s">
        <v>66</v>
      </c>
      <c r="C125" t="s">
        <v>24</v>
      </c>
      <c r="D125" t="s">
        <v>63</v>
      </c>
      <c r="E125" s="40">
        <v>10.5</v>
      </c>
      <c r="F125" s="8">
        <v>1.5055555555555555</v>
      </c>
      <c r="G125">
        <v>3</v>
      </c>
      <c r="H125">
        <v>25</v>
      </c>
    </row>
    <row r="126" spans="1:8" x14ac:dyDescent="0.3">
      <c r="A126">
        <v>29</v>
      </c>
      <c r="B126" t="s">
        <v>79</v>
      </c>
      <c r="C126" t="s">
        <v>62</v>
      </c>
      <c r="D126" t="s">
        <v>76</v>
      </c>
      <c r="E126" s="40">
        <v>10.5</v>
      </c>
      <c r="F126" s="8">
        <v>1.5208333333333366</v>
      </c>
      <c r="G126">
        <v>4</v>
      </c>
      <c r="H126" s="4">
        <v>23</v>
      </c>
    </row>
    <row r="127" spans="1:8" x14ac:dyDescent="0.3">
      <c r="A127">
        <v>30</v>
      </c>
      <c r="B127" t="s">
        <v>87</v>
      </c>
      <c r="C127" t="s">
        <v>93</v>
      </c>
      <c r="D127" t="s">
        <v>76</v>
      </c>
      <c r="E127" s="40">
        <v>10.5</v>
      </c>
      <c r="F127" s="8">
        <v>1.5701388888888888</v>
      </c>
      <c r="G127">
        <v>5</v>
      </c>
      <c r="H127" s="4">
        <v>22</v>
      </c>
    </row>
    <row r="128" spans="1:8" x14ac:dyDescent="0.3">
      <c r="A128">
        <v>37</v>
      </c>
      <c r="B128" t="s">
        <v>73</v>
      </c>
      <c r="C128" t="s">
        <v>91</v>
      </c>
      <c r="D128" t="s">
        <v>68</v>
      </c>
      <c r="E128" s="40">
        <v>10.5</v>
      </c>
      <c r="F128" s="8">
        <v>1.5743055555555552</v>
      </c>
      <c r="G128">
        <v>6</v>
      </c>
      <c r="H128" s="4">
        <v>21</v>
      </c>
    </row>
    <row r="129" spans="1:8" x14ac:dyDescent="0.3">
      <c r="A129">
        <v>4</v>
      </c>
      <c r="B129" t="s">
        <v>77</v>
      </c>
      <c r="C129" t="s">
        <v>88</v>
      </c>
      <c r="D129" t="s">
        <v>76</v>
      </c>
      <c r="E129" s="40">
        <v>10.5</v>
      </c>
      <c r="F129" s="8">
        <v>1.5770833333333334</v>
      </c>
      <c r="G129">
        <v>7</v>
      </c>
      <c r="H129" s="4">
        <v>20</v>
      </c>
    </row>
    <row r="130" spans="1:8" x14ac:dyDescent="0.3">
      <c r="A130">
        <v>31</v>
      </c>
      <c r="B130" t="s">
        <v>80</v>
      </c>
      <c r="C130" t="s">
        <v>90</v>
      </c>
      <c r="D130" t="s">
        <v>76</v>
      </c>
      <c r="E130" s="40">
        <v>10.5</v>
      </c>
      <c r="F130" s="8">
        <v>1.5833333333333299</v>
      </c>
      <c r="G130">
        <v>8</v>
      </c>
      <c r="H130" s="4">
        <v>19</v>
      </c>
    </row>
    <row r="131" spans="1:8" x14ac:dyDescent="0.3">
      <c r="A131">
        <v>3</v>
      </c>
      <c r="B131" t="s">
        <v>70</v>
      </c>
      <c r="C131" t="s">
        <v>91</v>
      </c>
      <c r="D131" t="s">
        <v>68</v>
      </c>
      <c r="E131" s="40">
        <v>10.5</v>
      </c>
      <c r="F131" s="8">
        <v>1.6048611111111111</v>
      </c>
      <c r="G131">
        <v>9</v>
      </c>
      <c r="H131" s="4">
        <v>18</v>
      </c>
    </row>
    <row r="132" spans="1:8" x14ac:dyDescent="0.3">
      <c r="A132">
        <v>35</v>
      </c>
      <c r="B132" t="s">
        <v>81</v>
      </c>
      <c r="C132" t="s">
        <v>91</v>
      </c>
      <c r="D132" t="s">
        <v>76</v>
      </c>
      <c r="E132" s="40">
        <v>10.5</v>
      </c>
      <c r="F132" s="8">
        <v>1.6437500000000003</v>
      </c>
      <c r="G132">
        <v>10</v>
      </c>
      <c r="H132" s="4">
        <v>17</v>
      </c>
    </row>
    <row r="133" spans="1:8" x14ac:dyDescent="0.3">
      <c r="A133">
        <v>21</v>
      </c>
      <c r="B133" t="s">
        <v>67</v>
      </c>
      <c r="C133" t="s">
        <v>24</v>
      </c>
      <c r="D133" t="s">
        <v>63</v>
      </c>
      <c r="E133" s="40">
        <v>10.5</v>
      </c>
      <c r="F133" s="8">
        <v>1.6986111111111111</v>
      </c>
      <c r="G133">
        <v>11</v>
      </c>
      <c r="H133">
        <v>16</v>
      </c>
    </row>
    <row r="134" spans="1:8" x14ac:dyDescent="0.3">
      <c r="A134">
        <v>5</v>
      </c>
      <c r="B134" t="s">
        <v>65</v>
      </c>
      <c r="C134" t="s">
        <v>62</v>
      </c>
      <c r="D134" t="s">
        <v>63</v>
      </c>
      <c r="E134" s="40">
        <v>10.5</v>
      </c>
      <c r="F134" s="8">
        <v>1.7888888888888888</v>
      </c>
      <c r="G134">
        <v>12</v>
      </c>
      <c r="H134">
        <v>15</v>
      </c>
    </row>
    <row r="135" spans="1:8" x14ac:dyDescent="0.3">
      <c r="A135">
        <v>36</v>
      </c>
      <c r="B135" t="s">
        <v>82</v>
      </c>
      <c r="C135" t="s">
        <v>91</v>
      </c>
      <c r="D135" t="s">
        <v>76</v>
      </c>
      <c r="E135" s="40">
        <v>10.5</v>
      </c>
      <c r="F135" s="8">
        <v>1.8104166666666703</v>
      </c>
      <c r="G135">
        <v>13</v>
      </c>
      <c r="H135" s="4">
        <v>14</v>
      </c>
    </row>
    <row r="136" spans="1:8" x14ac:dyDescent="0.3">
      <c r="A136">
        <v>46</v>
      </c>
      <c r="B136" t="s">
        <v>86</v>
      </c>
      <c r="C136" t="s">
        <v>47</v>
      </c>
      <c r="D136" t="s">
        <v>76</v>
      </c>
      <c r="E136" s="40">
        <v>10.5</v>
      </c>
      <c r="F136" s="8">
        <v>1.8173611111111074</v>
      </c>
      <c r="G136">
        <v>14</v>
      </c>
      <c r="H136" s="4">
        <v>13</v>
      </c>
    </row>
    <row r="137" spans="1:8" x14ac:dyDescent="0.3">
      <c r="A137">
        <v>33</v>
      </c>
      <c r="B137" t="s">
        <v>72</v>
      </c>
      <c r="C137" t="s">
        <v>91</v>
      </c>
      <c r="D137" t="s">
        <v>68</v>
      </c>
      <c r="E137" s="40">
        <v>10.5</v>
      </c>
      <c r="F137" s="8">
        <v>1.90625</v>
      </c>
      <c r="G137">
        <v>15</v>
      </c>
      <c r="H137" s="4">
        <v>12</v>
      </c>
    </row>
    <row r="138" spans="1:8" x14ac:dyDescent="0.3">
      <c r="A138">
        <v>25</v>
      </c>
      <c r="B138" t="s">
        <v>78</v>
      </c>
      <c r="C138" t="s">
        <v>89</v>
      </c>
      <c r="D138" t="s">
        <v>76</v>
      </c>
      <c r="E138" s="40">
        <v>10.5</v>
      </c>
      <c r="F138" s="8">
        <v>1.9930555555555554</v>
      </c>
      <c r="G138">
        <v>16</v>
      </c>
      <c r="H138" s="4">
        <v>11</v>
      </c>
    </row>
    <row r="139" spans="1:8" x14ac:dyDescent="0.3">
      <c r="A139">
        <v>39</v>
      </c>
      <c r="B139" t="s">
        <v>83</v>
      </c>
      <c r="C139" t="s">
        <v>92</v>
      </c>
      <c r="D139" t="s">
        <v>76</v>
      </c>
      <c r="E139" s="40">
        <v>10.5</v>
      </c>
      <c r="F139" s="8">
        <v>2.0340277777777742</v>
      </c>
      <c r="G139">
        <v>17</v>
      </c>
      <c r="H139" s="4">
        <v>10</v>
      </c>
    </row>
    <row r="140" spans="1:8" x14ac:dyDescent="0.3">
      <c r="A140">
        <v>22</v>
      </c>
      <c r="B140" t="s">
        <v>71</v>
      </c>
      <c r="C140" t="s">
        <v>74</v>
      </c>
      <c r="D140" t="s">
        <v>68</v>
      </c>
      <c r="E140" s="40">
        <v>10.5</v>
      </c>
      <c r="F140" s="8" t="s">
        <v>54</v>
      </c>
      <c r="G140">
        <v>18</v>
      </c>
      <c r="H140" s="4">
        <v>0</v>
      </c>
    </row>
    <row r="141" spans="1:8" x14ac:dyDescent="0.3">
      <c r="A141">
        <v>40</v>
      </c>
      <c r="B141" t="s">
        <v>84</v>
      </c>
      <c r="C141" t="s">
        <v>25</v>
      </c>
      <c r="D141" t="s">
        <v>76</v>
      </c>
      <c r="E141" s="40">
        <v>10.5</v>
      </c>
      <c r="F141" s="8" t="s">
        <v>54</v>
      </c>
      <c r="G141">
        <v>19</v>
      </c>
      <c r="H141" s="4">
        <v>0</v>
      </c>
    </row>
  </sheetData>
  <autoFilter ref="A93:H141">
    <sortState ref="A94:H141">
      <sortCondition ref="E93:E141"/>
    </sortState>
  </autoFilter>
  <pageMargins left="0.7" right="0.7" top="0.75" bottom="0.75" header="0.3" footer="0.3"/>
  <pageSetup orientation="portrait" r:id="rId1"/>
  <headerFooter>
    <oddFooter>&amp;LAravete
01.05.2015&amp;CPeakontunik
Tauri Must&amp;RAjamõõtja
Reimo Kaasiku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workbookViewId="0">
      <selection activeCell="E56" sqref="E56"/>
    </sheetView>
  </sheetViews>
  <sheetFormatPr defaultRowHeight="14.4" x14ac:dyDescent="0.3"/>
  <cols>
    <col min="3" max="3" width="22" customWidth="1"/>
    <col min="4" max="4" width="13.109375" customWidth="1"/>
    <col min="5" max="5" width="17.6640625" customWidth="1"/>
    <col min="7" max="7" width="10.109375" bestFit="1" customWidth="1"/>
  </cols>
  <sheetData>
    <row r="1" spans="1:9" ht="18" x14ac:dyDescent="0.35">
      <c r="A1" s="1" t="s">
        <v>0</v>
      </c>
      <c r="B1" s="1"/>
      <c r="C1" s="1"/>
      <c r="D1" s="7"/>
      <c r="E1" s="7"/>
      <c r="F1" s="7"/>
    </row>
    <row r="2" spans="1:9" x14ac:dyDescent="0.3">
      <c r="D2" s="8"/>
      <c r="E2" s="8"/>
      <c r="F2" s="8"/>
    </row>
    <row r="3" spans="1:9" x14ac:dyDescent="0.3">
      <c r="D3" s="8"/>
      <c r="E3" s="8"/>
      <c r="F3" s="8"/>
    </row>
    <row r="4" spans="1:9" x14ac:dyDescent="0.3">
      <c r="A4" t="s">
        <v>207</v>
      </c>
      <c r="D4" s="8"/>
      <c r="E4" s="8"/>
      <c r="F4" s="8"/>
      <c r="G4" s="3">
        <v>42145</v>
      </c>
    </row>
    <row r="5" spans="1:9" x14ac:dyDescent="0.3">
      <c r="A5" t="s">
        <v>208</v>
      </c>
      <c r="D5" s="8"/>
      <c r="E5" s="8"/>
      <c r="F5" s="8"/>
    </row>
    <row r="6" spans="1:9" x14ac:dyDescent="0.3">
      <c r="A6" t="s">
        <v>209</v>
      </c>
      <c r="D6" s="8"/>
      <c r="E6" s="8"/>
      <c r="F6" s="8"/>
    </row>
    <row r="9" spans="1:9" x14ac:dyDescent="0.3">
      <c r="A9" s="36" t="s">
        <v>94</v>
      </c>
      <c r="B9" s="36" t="s">
        <v>95</v>
      </c>
      <c r="C9" s="36" t="s">
        <v>96</v>
      </c>
      <c r="D9" s="36" t="s">
        <v>97</v>
      </c>
      <c r="E9" s="36" t="s">
        <v>98</v>
      </c>
      <c r="F9" s="37" t="s">
        <v>99</v>
      </c>
      <c r="G9" s="36" t="s">
        <v>100</v>
      </c>
      <c r="H9" s="36" t="s">
        <v>101</v>
      </c>
      <c r="I9" s="42" t="s">
        <v>247</v>
      </c>
    </row>
    <row r="10" spans="1:9" x14ac:dyDescent="0.3">
      <c r="A10" s="36"/>
      <c r="B10" s="36"/>
      <c r="C10" s="36"/>
      <c r="D10" s="36"/>
      <c r="E10" s="36"/>
      <c r="F10" s="37"/>
      <c r="G10" s="36"/>
      <c r="H10" s="36"/>
      <c r="I10" s="42"/>
    </row>
    <row r="11" spans="1:9" x14ac:dyDescent="0.3">
      <c r="A11" t="s">
        <v>102</v>
      </c>
      <c r="B11" t="s">
        <v>210</v>
      </c>
      <c r="F11" s="11"/>
      <c r="H11" s="11"/>
    </row>
    <row r="12" spans="1:9" x14ac:dyDescent="0.3">
      <c r="A12">
        <v>1</v>
      </c>
      <c r="B12">
        <v>24</v>
      </c>
      <c r="C12" s="12" t="s">
        <v>103</v>
      </c>
      <c r="D12" s="12" t="s">
        <v>104</v>
      </c>
      <c r="E12" s="12" t="s">
        <v>105</v>
      </c>
      <c r="F12" s="11">
        <v>1</v>
      </c>
      <c r="G12" s="12" t="s">
        <v>106</v>
      </c>
      <c r="H12" s="13" t="s">
        <v>107</v>
      </c>
      <c r="I12">
        <v>30</v>
      </c>
    </row>
    <row r="13" spans="1:9" x14ac:dyDescent="0.3">
      <c r="A13">
        <v>2</v>
      </c>
      <c r="B13">
        <v>41</v>
      </c>
      <c r="C13" s="12" t="s">
        <v>108</v>
      </c>
      <c r="D13" s="12" t="s">
        <v>104</v>
      </c>
      <c r="E13" s="12" t="s">
        <v>105</v>
      </c>
      <c r="F13" s="11">
        <v>2</v>
      </c>
      <c r="G13" s="12" t="s">
        <v>109</v>
      </c>
      <c r="H13" s="13" t="s">
        <v>110</v>
      </c>
      <c r="I13">
        <v>27</v>
      </c>
    </row>
    <row r="14" spans="1:9" x14ac:dyDescent="0.3">
      <c r="A14">
        <v>3</v>
      </c>
      <c r="B14">
        <v>10</v>
      </c>
      <c r="C14" s="12" t="s">
        <v>14</v>
      </c>
      <c r="D14" s="12" t="s">
        <v>16</v>
      </c>
      <c r="E14" s="12" t="s">
        <v>105</v>
      </c>
      <c r="F14" s="11">
        <v>3</v>
      </c>
      <c r="G14" s="12" t="s">
        <v>111</v>
      </c>
      <c r="H14" s="13" t="s">
        <v>112</v>
      </c>
      <c r="I14">
        <v>25</v>
      </c>
    </row>
    <row r="15" spans="1:9" x14ac:dyDescent="0.3">
      <c r="A15">
        <v>4</v>
      </c>
      <c r="B15">
        <v>25</v>
      </c>
      <c r="C15" s="12" t="s">
        <v>113</v>
      </c>
      <c r="D15" s="12" t="s">
        <v>104</v>
      </c>
      <c r="E15" s="12" t="s">
        <v>105</v>
      </c>
      <c r="F15" s="11">
        <v>4</v>
      </c>
      <c r="G15" s="12" t="s">
        <v>114</v>
      </c>
      <c r="H15" s="13" t="s">
        <v>115</v>
      </c>
      <c r="I15">
        <v>23</v>
      </c>
    </row>
    <row r="16" spans="1:9" x14ac:dyDescent="0.3">
      <c r="A16">
        <v>5</v>
      </c>
      <c r="B16">
        <v>11</v>
      </c>
      <c r="C16" s="12" t="s">
        <v>116</v>
      </c>
      <c r="D16" s="12" t="s">
        <v>117</v>
      </c>
      <c r="E16" s="12" t="s">
        <v>105</v>
      </c>
      <c r="F16" s="11">
        <v>5</v>
      </c>
      <c r="G16" s="12" t="s">
        <v>118</v>
      </c>
      <c r="H16" s="13" t="s">
        <v>119</v>
      </c>
      <c r="I16">
        <v>22</v>
      </c>
    </row>
    <row r="17" spans="1:9" x14ac:dyDescent="0.3">
      <c r="A17">
        <v>6</v>
      </c>
      <c r="B17">
        <v>49</v>
      </c>
      <c r="C17" s="12" t="s">
        <v>120</v>
      </c>
      <c r="D17" s="12" t="s">
        <v>104</v>
      </c>
      <c r="E17" s="12" t="s">
        <v>105</v>
      </c>
      <c r="F17" s="11">
        <v>6</v>
      </c>
      <c r="G17" s="12" t="s">
        <v>121</v>
      </c>
      <c r="H17" s="13" t="s">
        <v>122</v>
      </c>
      <c r="I17">
        <v>21</v>
      </c>
    </row>
    <row r="18" spans="1:9" x14ac:dyDescent="0.3">
      <c r="A18">
        <v>7</v>
      </c>
      <c r="B18">
        <v>43</v>
      </c>
      <c r="C18" s="12" t="s">
        <v>123</v>
      </c>
      <c r="D18" s="12" t="s">
        <v>104</v>
      </c>
      <c r="E18" s="12" t="s">
        <v>105</v>
      </c>
      <c r="F18" s="11">
        <v>7</v>
      </c>
      <c r="G18" s="12" t="s">
        <v>124</v>
      </c>
      <c r="H18" s="13" t="s">
        <v>125</v>
      </c>
      <c r="I18">
        <v>20</v>
      </c>
    </row>
    <row r="19" spans="1:9" x14ac:dyDescent="0.3">
      <c r="A19">
        <v>8</v>
      </c>
      <c r="B19">
        <v>40</v>
      </c>
      <c r="C19" s="12" t="s">
        <v>126</v>
      </c>
      <c r="D19" s="12" t="s">
        <v>104</v>
      </c>
      <c r="E19" s="12" t="s">
        <v>105</v>
      </c>
      <c r="F19" s="11">
        <v>8</v>
      </c>
      <c r="G19" s="12" t="s">
        <v>127</v>
      </c>
      <c r="H19" s="13" t="s">
        <v>128</v>
      </c>
      <c r="I19">
        <v>19</v>
      </c>
    </row>
    <row r="20" spans="1:9" x14ac:dyDescent="0.3">
      <c r="A20" t="s">
        <v>129</v>
      </c>
      <c r="B20" t="s">
        <v>211</v>
      </c>
      <c r="F20" s="11"/>
      <c r="H20" s="11"/>
    </row>
    <row r="21" spans="1:9" x14ac:dyDescent="0.3">
      <c r="A21">
        <v>1</v>
      </c>
      <c r="B21">
        <v>8</v>
      </c>
      <c r="C21" s="12" t="s">
        <v>20</v>
      </c>
      <c r="D21" s="12" t="s">
        <v>24</v>
      </c>
      <c r="E21" s="12" t="s">
        <v>130</v>
      </c>
      <c r="F21" s="11">
        <v>1</v>
      </c>
      <c r="G21" s="12" t="s">
        <v>131</v>
      </c>
      <c r="H21" s="13" t="s">
        <v>107</v>
      </c>
      <c r="I21">
        <v>30</v>
      </c>
    </row>
    <row r="22" spans="1:9" x14ac:dyDescent="0.3">
      <c r="A22">
        <v>2</v>
      </c>
      <c r="B22">
        <v>18</v>
      </c>
      <c r="C22" s="12" t="s">
        <v>30</v>
      </c>
      <c r="D22" s="12" t="s">
        <v>24</v>
      </c>
      <c r="E22" s="12" t="s">
        <v>132</v>
      </c>
      <c r="F22" s="11">
        <v>1</v>
      </c>
      <c r="G22" s="12" t="s">
        <v>133</v>
      </c>
      <c r="H22" s="13" t="s">
        <v>107</v>
      </c>
      <c r="I22">
        <v>27</v>
      </c>
    </row>
    <row r="23" spans="1:9" x14ac:dyDescent="0.3">
      <c r="A23">
        <v>3</v>
      </c>
      <c r="B23">
        <v>48</v>
      </c>
      <c r="C23" s="12" t="s">
        <v>134</v>
      </c>
      <c r="D23" s="12" t="s">
        <v>104</v>
      </c>
      <c r="E23" s="12" t="s">
        <v>130</v>
      </c>
      <c r="F23" s="11">
        <v>2</v>
      </c>
      <c r="G23" s="12" t="s">
        <v>135</v>
      </c>
      <c r="H23" s="13" t="s">
        <v>110</v>
      </c>
      <c r="I23">
        <v>25</v>
      </c>
    </row>
    <row r="24" spans="1:9" x14ac:dyDescent="0.3">
      <c r="A24">
        <v>4</v>
      </c>
      <c r="B24">
        <v>34</v>
      </c>
      <c r="C24" s="12" t="s">
        <v>31</v>
      </c>
      <c r="D24" s="12" t="s">
        <v>33</v>
      </c>
      <c r="E24" s="12" t="s">
        <v>132</v>
      </c>
      <c r="F24" s="11">
        <v>2</v>
      </c>
      <c r="G24" s="12" t="s">
        <v>136</v>
      </c>
      <c r="H24" s="13" t="s">
        <v>110</v>
      </c>
      <c r="I24">
        <v>23</v>
      </c>
    </row>
    <row r="25" spans="1:9" x14ac:dyDescent="0.3">
      <c r="A25">
        <v>5</v>
      </c>
      <c r="B25">
        <v>22</v>
      </c>
      <c r="C25" s="12" t="s">
        <v>137</v>
      </c>
      <c r="D25" s="12" t="s">
        <v>32</v>
      </c>
      <c r="E25" s="12" t="s">
        <v>132</v>
      </c>
      <c r="F25" s="11">
        <v>3</v>
      </c>
      <c r="G25" s="12" t="s">
        <v>138</v>
      </c>
      <c r="H25" s="13" t="s">
        <v>112</v>
      </c>
      <c r="I25">
        <v>22</v>
      </c>
    </row>
    <row r="26" spans="1:9" x14ac:dyDescent="0.3">
      <c r="A26">
        <v>6</v>
      </c>
      <c r="B26">
        <v>16</v>
      </c>
      <c r="C26" s="12" t="s">
        <v>139</v>
      </c>
      <c r="D26" s="12" t="s">
        <v>32</v>
      </c>
      <c r="E26" s="12" t="s">
        <v>132</v>
      </c>
      <c r="F26" s="11">
        <v>4</v>
      </c>
      <c r="G26" s="12" t="s">
        <v>140</v>
      </c>
      <c r="H26" s="13" t="s">
        <v>115</v>
      </c>
      <c r="I26">
        <v>21</v>
      </c>
    </row>
    <row r="27" spans="1:9" x14ac:dyDescent="0.3">
      <c r="A27">
        <v>7</v>
      </c>
      <c r="B27">
        <v>23</v>
      </c>
      <c r="C27" s="12" t="s">
        <v>28</v>
      </c>
      <c r="D27" s="12" t="s">
        <v>32</v>
      </c>
      <c r="E27" s="12" t="s">
        <v>132</v>
      </c>
      <c r="F27" s="11">
        <v>5</v>
      </c>
      <c r="G27" s="12" t="s">
        <v>141</v>
      </c>
      <c r="H27" s="13" t="s">
        <v>119</v>
      </c>
      <c r="I27">
        <v>20</v>
      </c>
    </row>
    <row r="28" spans="1:9" x14ac:dyDescent="0.3">
      <c r="A28">
        <v>8</v>
      </c>
      <c r="B28">
        <v>42</v>
      </c>
      <c r="C28" s="12" t="s">
        <v>142</v>
      </c>
      <c r="D28" s="12" t="s">
        <v>104</v>
      </c>
      <c r="E28" s="12" t="s">
        <v>130</v>
      </c>
      <c r="F28" s="11">
        <v>3</v>
      </c>
      <c r="G28" s="12" t="s">
        <v>143</v>
      </c>
      <c r="H28" s="13" t="s">
        <v>112</v>
      </c>
      <c r="I28">
        <v>19</v>
      </c>
    </row>
    <row r="29" spans="1:9" x14ac:dyDescent="0.3">
      <c r="A29">
        <v>9</v>
      </c>
      <c r="B29">
        <v>17</v>
      </c>
      <c r="C29" s="12" t="s">
        <v>23</v>
      </c>
      <c r="D29" s="12" t="s">
        <v>16</v>
      </c>
      <c r="E29" s="12" t="s">
        <v>130</v>
      </c>
      <c r="F29" s="11">
        <v>4</v>
      </c>
      <c r="G29" s="12" t="s">
        <v>144</v>
      </c>
      <c r="H29" s="13" t="s">
        <v>115</v>
      </c>
      <c r="I29">
        <v>18</v>
      </c>
    </row>
    <row r="30" spans="1:9" x14ac:dyDescent="0.3">
      <c r="A30" t="s">
        <v>145</v>
      </c>
      <c r="B30" t="s">
        <v>212</v>
      </c>
      <c r="F30" s="11"/>
      <c r="H30" s="11"/>
    </row>
    <row r="31" spans="1:9" x14ac:dyDescent="0.3">
      <c r="A31">
        <v>1</v>
      </c>
      <c r="B31">
        <v>1</v>
      </c>
      <c r="C31" s="12" t="s">
        <v>69</v>
      </c>
      <c r="D31" s="12" t="s">
        <v>24</v>
      </c>
      <c r="E31" s="12" t="s">
        <v>146</v>
      </c>
      <c r="F31" s="11">
        <v>1</v>
      </c>
      <c r="G31" s="12" t="s">
        <v>147</v>
      </c>
      <c r="H31" s="13" t="s">
        <v>107</v>
      </c>
      <c r="I31">
        <v>30</v>
      </c>
    </row>
    <row r="32" spans="1:9" x14ac:dyDescent="0.3">
      <c r="A32">
        <v>2</v>
      </c>
      <c r="B32">
        <v>55</v>
      </c>
      <c r="C32" s="12" t="s">
        <v>85</v>
      </c>
      <c r="D32" s="12" t="s">
        <v>33</v>
      </c>
      <c r="E32" s="12" t="s">
        <v>148</v>
      </c>
      <c r="F32" s="11">
        <v>1</v>
      </c>
      <c r="G32" s="12" t="s">
        <v>149</v>
      </c>
      <c r="H32" s="13" t="s">
        <v>107</v>
      </c>
      <c r="I32">
        <v>27</v>
      </c>
    </row>
    <row r="33" spans="1:9" x14ac:dyDescent="0.3">
      <c r="A33">
        <v>3</v>
      </c>
      <c r="B33">
        <v>45</v>
      </c>
      <c r="C33" s="12" t="s">
        <v>150</v>
      </c>
      <c r="D33" s="12" t="s">
        <v>104</v>
      </c>
      <c r="E33" s="12" t="s">
        <v>146</v>
      </c>
      <c r="F33" s="11">
        <v>2</v>
      </c>
      <c r="G33" s="12" t="s">
        <v>151</v>
      </c>
      <c r="H33" s="13" t="s">
        <v>110</v>
      </c>
      <c r="I33">
        <v>25</v>
      </c>
    </row>
    <row r="34" spans="1:9" x14ac:dyDescent="0.3">
      <c r="A34">
        <v>4</v>
      </c>
      <c r="B34">
        <v>29</v>
      </c>
      <c r="C34" s="12" t="s">
        <v>79</v>
      </c>
      <c r="D34" s="12" t="s">
        <v>62</v>
      </c>
      <c r="E34" s="12" t="s">
        <v>148</v>
      </c>
      <c r="F34" s="11">
        <v>2</v>
      </c>
      <c r="G34" s="12" t="s">
        <v>152</v>
      </c>
      <c r="H34" s="13" t="s">
        <v>110</v>
      </c>
      <c r="I34">
        <v>23</v>
      </c>
    </row>
    <row r="35" spans="1:9" x14ac:dyDescent="0.3">
      <c r="A35">
        <v>5</v>
      </c>
      <c r="B35">
        <v>37</v>
      </c>
      <c r="C35" s="12" t="s">
        <v>73</v>
      </c>
      <c r="D35" s="12" t="s">
        <v>91</v>
      </c>
      <c r="E35" s="12" t="s">
        <v>146</v>
      </c>
      <c r="F35" s="11">
        <v>3</v>
      </c>
      <c r="G35" s="12" t="s">
        <v>153</v>
      </c>
      <c r="H35" s="13" t="s">
        <v>112</v>
      </c>
      <c r="I35">
        <v>22</v>
      </c>
    </row>
    <row r="36" spans="1:9" x14ac:dyDescent="0.3">
      <c r="A36">
        <v>6</v>
      </c>
      <c r="B36">
        <v>30</v>
      </c>
      <c r="C36" s="12" t="s">
        <v>154</v>
      </c>
      <c r="D36" s="12" t="s">
        <v>24</v>
      </c>
      <c r="E36" s="12" t="s">
        <v>155</v>
      </c>
      <c r="F36" s="11">
        <v>1</v>
      </c>
      <c r="G36" s="12" t="s">
        <v>156</v>
      </c>
      <c r="H36" s="13" t="s">
        <v>107</v>
      </c>
      <c r="I36">
        <v>21</v>
      </c>
    </row>
    <row r="37" spans="1:9" x14ac:dyDescent="0.3">
      <c r="A37">
        <v>7</v>
      </c>
      <c r="B37">
        <v>31</v>
      </c>
      <c r="C37" s="12" t="s">
        <v>80</v>
      </c>
      <c r="D37" s="12" t="s">
        <v>90</v>
      </c>
      <c r="E37" s="12" t="s">
        <v>148</v>
      </c>
      <c r="F37" s="11">
        <v>3</v>
      </c>
      <c r="G37" s="12" t="s">
        <v>157</v>
      </c>
      <c r="H37" s="13" t="s">
        <v>112</v>
      </c>
      <c r="I37">
        <v>20</v>
      </c>
    </row>
    <row r="38" spans="1:9" x14ac:dyDescent="0.3">
      <c r="A38">
        <v>8</v>
      </c>
      <c r="B38">
        <v>47</v>
      </c>
      <c r="C38" s="12" t="s">
        <v>158</v>
      </c>
      <c r="D38" s="12" t="s">
        <v>254</v>
      </c>
      <c r="E38" s="12" t="s">
        <v>146</v>
      </c>
      <c r="F38" s="11">
        <v>4</v>
      </c>
      <c r="G38" s="12" t="s">
        <v>159</v>
      </c>
      <c r="H38" s="13" t="s">
        <v>115</v>
      </c>
      <c r="I38">
        <v>19</v>
      </c>
    </row>
    <row r="39" spans="1:9" x14ac:dyDescent="0.3">
      <c r="A39">
        <v>9</v>
      </c>
      <c r="B39">
        <v>44</v>
      </c>
      <c r="C39" s="12" t="s">
        <v>160</v>
      </c>
      <c r="D39" s="12" t="s">
        <v>104</v>
      </c>
      <c r="E39" s="12" t="s">
        <v>146</v>
      </c>
      <c r="F39" s="11">
        <v>5</v>
      </c>
      <c r="G39" s="12" t="s">
        <v>161</v>
      </c>
      <c r="H39" s="13" t="s">
        <v>119</v>
      </c>
      <c r="I39">
        <v>18</v>
      </c>
    </row>
    <row r="40" spans="1:9" x14ac:dyDescent="0.3">
      <c r="A40">
        <v>10</v>
      </c>
      <c r="B40">
        <v>3</v>
      </c>
      <c r="C40" s="12" t="s">
        <v>70</v>
      </c>
      <c r="D40" s="12" t="s">
        <v>91</v>
      </c>
      <c r="E40" s="12" t="s">
        <v>146</v>
      </c>
      <c r="F40" s="11">
        <v>6</v>
      </c>
      <c r="G40" s="12" t="s">
        <v>162</v>
      </c>
      <c r="H40" s="13" t="s">
        <v>122</v>
      </c>
      <c r="I40">
        <v>17</v>
      </c>
    </row>
    <row r="41" spans="1:9" x14ac:dyDescent="0.3">
      <c r="A41">
        <v>11</v>
      </c>
      <c r="B41">
        <v>33</v>
      </c>
      <c r="C41" s="12" t="s">
        <v>72</v>
      </c>
      <c r="D41" s="12" t="s">
        <v>91</v>
      </c>
      <c r="E41" s="12" t="s">
        <v>146</v>
      </c>
      <c r="F41" s="11">
        <v>7</v>
      </c>
      <c r="G41" s="12" t="s">
        <v>163</v>
      </c>
      <c r="H41" s="13" t="s">
        <v>125</v>
      </c>
      <c r="I41">
        <v>16</v>
      </c>
    </row>
    <row r="42" spans="1:9" x14ac:dyDescent="0.3">
      <c r="A42">
        <v>12</v>
      </c>
      <c r="B42">
        <v>56</v>
      </c>
      <c r="C42" s="12" t="s">
        <v>164</v>
      </c>
      <c r="D42" s="12" t="s">
        <v>104</v>
      </c>
      <c r="E42" s="12" t="s">
        <v>148</v>
      </c>
      <c r="F42" s="11">
        <v>4</v>
      </c>
      <c r="G42" s="12" t="s">
        <v>165</v>
      </c>
      <c r="H42" s="13" t="s">
        <v>115</v>
      </c>
      <c r="I42">
        <v>15</v>
      </c>
    </row>
    <row r="43" spans="1:9" x14ac:dyDescent="0.3">
      <c r="A43">
        <v>13</v>
      </c>
      <c r="B43">
        <v>21</v>
      </c>
      <c r="C43" s="12" t="s">
        <v>67</v>
      </c>
      <c r="D43" s="12" t="s">
        <v>24</v>
      </c>
      <c r="E43" s="12" t="s">
        <v>155</v>
      </c>
      <c r="F43" s="11">
        <v>2</v>
      </c>
      <c r="G43" s="12" t="s">
        <v>166</v>
      </c>
      <c r="H43" s="13" t="s">
        <v>110</v>
      </c>
      <c r="I43">
        <v>14</v>
      </c>
    </row>
    <row r="44" spans="1:9" x14ac:dyDescent="0.3">
      <c r="A44">
        <v>14</v>
      </c>
      <c r="B44">
        <v>5</v>
      </c>
      <c r="C44" s="12" t="s">
        <v>65</v>
      </c>
      <c r="D44" s="12" t="s">
        <v>62</v>
      </c>
      <c r="E44" s="12" t="s">
        <v>155</v>
      </c>
      <c r="F44" s="11">
        <v>3</v>
      </c>
      <c r="G44" s="12" t="s">
        <v>167</v>
      </c>
      <c r="H44" s="13" t="s">
        <v>112</v>
      </c>
      <c r="I44">
        <v>13</v>
      </c>
    </row>
    <row r="45" spans="1:9" x14ac:dyDescent="0.3">
      <c r="A45">
        <v>15</v>
      </c>
      <c r="B45">
        <v>36</v>
      </c>
      <c r="C45" s="12" t="s">
        <v>82</v>
      </c>
      <c r="D45" s="12" t="s">
        <v>91</v>
      </c>
      <c r="E45" s="12" t="s">
        <v>148</v>
      </c>
      <c r="F45" s="11">
        <v>5</v>
      </c>
      <c r="G45" s="12" t="s">
        <v>168</v>
      </c>
      <c r="H45" s="13" t="s">
        <v>119</v>
      </c>
      <c r="I45">
        <v>12</v>
      </c>
    </row>
    <row r="46" spans="1:9" x14ac:dyDescent="0.3">
      <c r="A46">
        <v>16</v>
      </c>
      <c r="B46">
        <v>52</v>
      </c>
      <c r="C46" s="12" t="s">
        <v>169</v>
      </c>
      <c r="D46" s="12" t="s">
        <v>91</v>
      </c>
      <c r="E46" s="12" t="s">
        <v>146</v>
      </c>
      <c r="F46" s="11">
        <v>8</v>
      </c>
      <c r="G46" s="12" t="s">
        <v>170</v>
      </c>
      <c r="H46" s="13" t="s">
        <v>128</v>
      </c>
      <c r="I46">
        <v>11</v>
      </c>
    </row>
    <row r="47" spans="1:9" x14ac:dyDescent="0.3">
      <c r="A47">
        <v>17</v>
      </c>
      <c r="B47">
        <v>53</v>
      </c>
      <c r="C47" s="12" t="s">
        <v>171</v>
      </c>
      <c r="D47" s="12" t="s">
        <v>104</v>
      </c>
      <c r="E47" s="12" t="s">
        <v>146</v>
      </c>
      <c r="F47" s="11">
        <v>9</v>
      </c>
      <c r="G47" s="12" t="s">
        <v>172</v>
      </c>
      <c r="H47" s="13" t="s">
        <v>173</v>
      </c>
      <c r="I47">
        <v>10</v>
      </c>
    </row>
    <row r="48" spans="1:9" x14ac:dyDescent="0.3">
      <c r="A48">
        <v>18</v>
      </c>
      <c r="B48">
        <v>39</v>
      </c>
      <c r="C48" s="12" t="s">
        <v>83</v>
      </c>
      <c r="D48" s="12" t="s">
        <v>92</v>
      </c>
      <c r="E48" s="12" t="s">
        <v>148</v>
      </c>
      <c r="F48" s="11">
        <v>6</v>
      </c>
      <c r="G48" s="12" t="s">
        <v>174</v>
      </c>
      <c r="H48" s="13" t="s">
        <v>122</v>
      </c>
      <c r="I48">
        <v>9</v>
      </c>
    </row>
    <row r="49" spans="1:9" x14ac:dyDescent="0.3">
      <c r="A49">
        <v>19</v>
      </c>
      <c r="B49">
        <v>13</v>
      </c>
      <c r="C49" s="12" t="s">
        <v>175</v>
      </c>
      <c r="D49" s="12" t="s">
        <v>104</v>
      </c>
      <c r="E49" s="12" t="s">
        <v>148</v>
      </c>
      <c r="F49" s="11">
        <v>7</v>
      </c>
      <c r="G49" s="12" t="s">
        <v>176</v>
      </c>
      <c r="H49" s="13" t="s">
        <v>125</v>
      </c>
      <c r="I49">
        <v>8</v>
      </c>
    </row>
    <row r="50" spans="1:9" x14ac:dyDescent="0.3">
      <c r="A50">
        <v>20</v>
      </c>
      <c r="B50">
        <v>50</v>
      </c>
      <c r="C50" s="12" t="s">
        <v>177</v>
      </c>
      <c r="D50" s="12" t="s">
        <v>104</v>
      </c>
      <c r="E50" s="12" t="s">
        <v>146</v>
      </c>
      <c r="F50" s="11">
        <v>10</v>
      </c>
      <c r="G50" s="12" t="s">
        <v>178</v>
      </c>
      <c r="H50" s="13" t="s">
        <v>179</v>
      </c>
      <c r="I50">
        <v>7</v>
      </c>
    </row>
    <row r="51" spans="1:9" x14ac:dyDescent="0.3">
      <c r="A51">
        <v>21</v>
      </c>
      <c r="B51">
        <v>57</v>
      </c>
      <c r="C51" s="12" t="s">
        <v>180</v>
      </c>
      <c r="D51" s="12" t="s">
        <v>104</v>
      </c>
      <c r="E51" s="12" t="s">
        <v>148</v>
      </c>
      <c r="F51" s="11">
        <v>8</v>
      </c>
      <c r="G51" s="12" t="s">
        <v>181</v>
      </c>
      <c r="H51" s="13" t="s">
        <v>128</v>
      </c>
      <c r="I51">
        <v>6</v>
      </c>
    </row>
    <row r="52" spans="1:9" x14ac:dyDescent="0.3">
      <c r="A52">
        <v>22</v>
      </c>
      <c r="B52">
        <v>32</v>
      </c>
      <c r="C52" s="12" t="s">
        <v>182</v>
      </c>
      <c r="D52" s="12" t="s">
        <v>104</v>
      </c>
      <c r="E52" s="12" t="s">
        <v>146</v>
      </c>
      <c r="F52" s="11">
        <v>11</v>
      </c>
      <c r="G52" s="12" t="s">
        <v>183</v>
      </c>
      <c r="H52" s="13" t="s">
        <v>184</v>
      </c>
      <c r="I52">
        <v>5</v>
      </c>
    </row>
    <row r="53" spans="1:9" x14ac:dyDescent="0.3">
      <c r="A53" t="s">
        <v>185</v>
      </c>
      <c r="B53" t="s">
        <v>213</v>
      </c>
      <c r="F53" s="11"/>
      <c r="H53" s="11"/>
    </row>
    <row r="54" spans="1:9" x14ac:dyDescent="0.3">
      <c r="A54">
        <v>1</v>
      </c>
      <c r="B54">
        <v>19</v>
      </c>
      <c r="C54" s="12" t="s">
        <v>44</v>
      </c>
      <c r="D54" s="12" t="s">
        <v>24</v>
      </c>
      <c r="E54" s="12" t="s">
        <v>186</v>
      </c>
      <c r="F54" s="11">
        <v>1</v>
      </c>
      <c r="G54" s="12" t="s">
        <v>187</v>
      </c>
      <c r="H54" s="13" t="s">
        <v>107</v>
      </c>
      <c r="I54">
        <v>30</v>
      </c>
    </row>
    <row r="55" spans="1:9" x14ac:dyDescent="0.3">
      <c r="A55">
        <v>2</v>
      </c>
      <c r="B55">
        <v>27</v>
      </c>
      <c r="C55" s="12" t="s">
        <v>59</v>
      </c>
      <c r="D55" s="12" t="s">
        <v>197</v>
      </c>
      <c r="E55" s="12" t="s">
        <v>188</v>
      </c>
      <c r="F55" s="11">
        <v>1</v>
      </c>
      <c r="G55" s="12" t="s">
        <v>189</v>
      </c>
      <c r="H55" s="13" t="s">
        <v>107</v>
      </c>
      <c r="I55">
        <v>27</v>
      </c>
    </row>
    <row r="56" spans="1:9" x14ac:dyDescent="0.3">
      <c r="A56">
        <v>3</v>
      </c>
      <c r="B56">
        <v>38</v>
      </c>
      <c r="C56" s="12" t="s">
        <v>60</v>
      </c>
      <c r="D56" s="12" t="s">
        <v>33</v>
      </c>
      <c r="E56" s="12" t="s">
        <v>188</v>
      </c>
      <c r="F56" s="11">
        <v>2</v>
      </c>
      <c r="G56" s="12" t="s">
        <v>190</v>
      </c>
      <c r="H56" s="13" t="s">
        <v>110</v>
      </c>
      <c r="I56">
        <v>25</v>
      </c>
    </row>
    <row r="57" spans="1:9" x14ac:dyDescent="0.3">
      <c r="A57">
        <v>4</v>
      </c>
      <c r="B57">
        <v>7</v>
      </c>
      <c r="C57" s="12" t="s">
        <v>42</v>
      </c>
      <c r="D57" s="12" t="s">
        <v>24</v>
      </c>
      <c r="E57" s="12" t="s">
        <v>186</v>
      </c>
      <c r="F57" s="11">
        <v>2</v>
      </c>
      <c r="G57" s="12" t="s">
        <v>191</v>
      </c>
      <c r="H57" s="13" t="s">
        <v>110</v>
      </c>
      <c r="I57">
        <v>23</v>
      </c>
    </row>
    <row r="58" spans="1:9" x14ac:dyDescent="0.3">
      <c r="A58">
        <v>5</v>
      </c>
      <c r="B58">
        <v>6</v>
      </c>
      <c r="C58" s="12" t="s">
        <v>41</v>
      </c>
      <c r="D58" s="12" t="s">
        <v>24</v>
      </c>
      <c r="E58" s="12" t="s">
        <v>186</v>
      </c>
      <c r="F58" s="11">
        <v>3</v>
      </c>
      <c r="G58" s="12" t="s">
        <v>192</v>
      </c>
      <c r="H58" s="13" t="s">
        <v>112</v>
      </c>
      <c r="I58">
        <v>22</v>
      </c>
    </row>
    <row r="59" spans="1:9" x14ac:dyDescent="0.3">
      <c r="A59">
        <v>6</v>
      </c>
      <c r="B59">
        <v>28</v>
      </c>
      <c r="C59" s="12" t="s">
        <v>51</v>
      </c>
      <c r="D59" s="12" t="s">
        <v>53</v>
      </c>
      <c r="E59" s="12" t="s">
        <v>193</v>
      </c>
      <c r="F59" s="11">
        <v>1</v>
      </c>
      <c r="G59" s="12" t="s">
        <v>194</v>
      </c>
      <c r="H59" s="13" t="s">
        <v>107</v>
      </c>
      <c r="I59">
        <v>21</v>
      </c>
    </row>
    <row r="60" spans="1:9" x14ac:dyDescent="0.3">
      <c r="A60">
        <v>7</v>
      </c>
      <c r="B60">
        <v>26</v>
      </c>
      <c r="C60" s="12" t="s">
        <v>58</v>
      </c>
      <c r="D60" s="12" t="s">
        <v>53</v>
      </c>
      <c r="E60" s="12" t="s">
        <v>188</v>
      </c>
      <c r="F60" s="11">
        <v>3</v>
      </c>
      <c r="G60" s="12" t="s">
        <v>195</v>
      </c>
      <c r="H60" s="13" t="s">
        <v>112</v>
      </c>
      <c r="I60">
        <v>20</v>
      </c>
    </row>
    <row r="61" spans="1:9" x14ac:dyDescent="0.3">
      <c r="A61">
        <v>8</v>
      </c>
      <c r="B61">
        <v>15</v>
      </c>
      <c r="C61" s="12" t="s">
        <v>196</v>
      </c>
      <c r="D61" s="12" t="s">
        <v>197</v>
      </c>
      <c r="E61" s="12" t="s">
        <v>193</v>
      </c>
      <c r="F61" s="11">
        <v>2</v>
      </c>
      <c r="G61" s="12" t="s">
        <v>198</v>
      </c>
      <c r="H61" s="13" t="s">
        <v>110</v>
      </c>
      <c r="I61">
        <v>19</v>
      </c>
    </row>
    <row r="62" spans="1:9" x14ac:dyDescent="0.3">
      <c r="A62">
        <v>9</v>
      </c>
      <c r="B62">
        <v>51</v>
      </c>
      <c r="C62" s="12" t="s">
        <v>199</v>
      </c>
      <c r="D62" s="12" t="s">
        <v>104</v>
      </c>
      <c r="E62" s="12" t="s">
        <v>188</v>
      </c>
      <c r="F62" s="11">
        <v>4</v>
      </c>
      <c r="G62" s="12" t="s">
        <v>200</v>
      </c>
      <c r="H62" s="13" t="s">
        <v>115</v>
      </c>
      <c r="I62">
        <v>18</v>
      </c>
    </row>
    <row r="63" spans="1:9" x14ac:dyDescent="0.3">
      <c r="A63">
        <v>10</v>
      </c>
      <c r="B63">
        <v>54</v>
      </c>
      <c r="C63" s="12" t="s">
        <v>201</v>
      </c>
      <c r="D63" s="12" t="s">
        <v>33</v>
      </c>
      <c r="E63" s="12" t="s">
        <v>193</v>
      </c>
      <c r="F63" s="11">
        <v>3</v>
      </c>
      <c r="G63" s="12" t="s">
        <v>202</v>
      </c>
      <c r="H63" s="13" t="s">
        <v>112</v>
      </c>
      <c r="I63">
        <v>17</v>
      </c>
    </row>
    <row r="64" spans="1:9" x14ac:dyDescent="0.3">
      <c r="A64">
        <v>11</v>
      </c>
      <c r="B64">
        <v>2</v>
      </c>
      <c r="C64" s="12" t="s">
        <v>203</v>
      </c>
      <c r="D64" s="12" t="s">
        <v>33</v>
      </c>
      <c r="E64" s="12" t="s">
        <v>188</v>
      </c>
      <c r="F64" s="11">
        <v>5</v>
      </c>
      <c r="G64" s="12" t="s">
        <v>204</v>
      </c>
      <c r="H64" s="13" t="s">
        <v>119</v>
      </c>
      <c r="I64">
        <v>16</v>
      </c>
    </row>
    <row r="65" spans="1:9" x14ac:dyDescent="0.3">
      <c r="A65">
        <v>12</v>
      </c>
      <c r="B65">
        <v>46</v>
      </c>
      <c r="C65" s="12" t="s">
        <v>205</v>
      </c>
      <c r="D65" s="12" t="s">
        <v>104</v>
      </c>
      <c r="E65" s="12" t="s">
        <v>193</v>
      </c>
      <c r="F65" s="11">
        <v>4</v>
      </c>
      <c r="G65" s="12" t="s">
        <v>206</v>
      </c>
      <c r="H65" s="13" t="s">
        <v>115</v>
      </c>
      <c r="I65">
        <v>15</v>
      </c>
    </row>
  </sheetData>
  <mergeCells count="9">
    <mergeCell ref="I9:I10"/>
    <mergeCell ref="G9:G10"/>
    <mergeCell ref="H9:H10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Koond</vt:lpstr>
      <vt:lpstr>Võistkond</vt:lpstr>
      <vt:lpstr>1.etapp</vt:lpstr>
      <vt:lpstr>2.etapp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Tauri</dc:creator>
  <cp:lastModifiedBy>Tauri</cp:lastModifiedBy>
  <cp:lastPrinted>2015-05-01T14:52:45Z</cp:lastPrinted>
  <dcterms:created xsi:type="dcterms:W3CDTF">2015-05-01T13:01:08Z</dcterms:created>
  <dcterms:modified xsi:type="dcterms:W3CDTF">2015-05-25T19:41:06Z</dcterms:modified>
</cp:coreProperties>
</file>