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<sst xmlns="http://schemas.openxmlformats.org/spreadsheetml/2006/main" count="63" uniqueCount="34">
  <si>
    <t>Koht</t>
  </si>
  <si>
    <t>Nimi</t>
  </si>
  <si>
    <t>100m</t>
  </si>
  <si>
    <t>Oda</t>
  </si>
  <si>
    <t>Kaugus</t>
  </si>
  <si>
    <t>Kuul</t>
  </si>
  <si>
    <t>Ketas</t>
  </si>
  <si>
    <t>tuul</t>
  </si>
  <si>
    <t>kg</t>
  </si>
  <si>
    <t>g</t>
  </si>
  <si>
    <t>800</t>
  </si>
  <si>
    <t>600</t>
  </si>
  <si>
    <t>3 ala punktid</t>
  </si>
  <si>
    <t>Koeru mängude kergejõustikuvõistlused</t>
  </si>
  <si>
    <t>Mehed</t>
  </si>
  <si>
    <t>Naised</t>
  </si>
  <si>
    <t>19.06.2016 Koeru KK staadion</t>
  </si>
  <si>
    <t>1,5</t>
  </si>
  <si>
    <t>3.06,4</t>
  </si>
  <si>
    <t>3.24,4</t>
  </si>
  <si>
    <t>4.24,8</t>
  </si>
  <si>
    <t>2</t>
  </si>
  <si>
    <t>7</t>
  </si>
  <si>
    <t>5</t>
  </si>
  <si>
    <t>3</t>
  </si>
  <si>
    <t>0,75</t>
  </si>
  <si>
    <t>1,75</t>
  </si>
  <si>
    <t>6</t>
  </si>
  <si>
    <t>700</t>
  </si>
  <si>
    <t>Grete Grünmann</t>
  </si>
  <si>
    <t>3.40,8</t>
  </si>
  <si>
    <t>4.43,0</t>
  </si>
  <si>
    <t>4.54,4</t>
  </si>
  <si>
    <t>4.43,7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</si>
</sst>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00.0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 applyProtection="0">
      <alignment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/>
      <protection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4" fillId="0" borderId="10" xfId="55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49" fontId="4" fillId="0" borderId="10" xfId="55" applyNumberFormat="1" applyFont="1" applyFill="1" applyBorder="1" applyAlignment="1" applyProtection="1">
      <alignment horizontal="center"/>
      <protection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  <xf numFmtId="177" fontId="43" fillId="0" borderId="13" xfId="0" applyNumberFormat="1" applyFont="1" applyFill="1" applyBorder="1" applyAlignment="1" applyProtection="1">
      <alignment horizontal="center"/>
      <protection/>
    </xf>
    <xf numFmtId="2" fontId="44" fillId="0" borderId="13" xfId="0" applyNumberFormat="1" applyFont="1" applyFill="1" applyBorder="1" applyAlignment="1" applyProtection="1">
      <alignment horizontal="center"/>
      <protection/>
    </xf>
    <xf numFmtId="2" fontId="43" fillId="0" borderId="13" xfId="0" applyNumberFormat="1" applyFont="1" applyFill="1" applyBorder="1" applyAlignment="1" applyProtection="1">
      <alignment horizontal="center"/>
      <protection/>
    </xf>
    <xf numFmtId="49" fontId="44" fillId="0" borderId="13" xfId="0" applyNumberFormat="1" applyFont="1" applyFill="1" applyBorder="1" applyAlignment="1" applyProtection="1">
      <alignment horizontal="center"/>
      <protection/>
    </xf>
    <xf numFmtId="176" fontId="4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49" fontId="5" fillId="33" borderId="14" xfId="0" applyNumberFormat="1" applyFont="1" applyFill="1" applyBorder="1" applyAlignment="1" applyProtection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2" fillId="0" borderId="13" xfId="55" applyFont="1" applyBorder="1" applyAlignment="1">
      <alignment horizontal="center" vertical="center"/>
    </xf>
    <xf numFmtId="0" fontId="2" fillId="0" borderId="14" xfId="55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erum&#228;ngud%20kergej%20(jook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estamine"/>
      <sheetName val="Väljund"/>
    </sheetNames>
    <sheetDataSet>
      <sheetData sheetId="0">
        <row r="5">
          <cell r="B5" t="str">
            <v>Deivi Teppan</v>
          </cell>
          <cell r="C5" t="str">
            <v>16.06.1991  Aruküla</v>
          </cell>
          <cell r="I5">
            <v>30.89</v>
          </cell>
          <cell r="J5">
            <v>34.42</v>
          </cell>
          <cell r="O5">
            <v>482</v>
          </cell>
          <cell r="P5">
            <v>362</v>
          </cell>
          <cell r="Q5">
            <v>321</v>
          </cell>
        </row>
        <row r="6">
          <cell r="B6" t="str">
            <v>Kirke Grünmann</v>
          </cell>
          <cell r="C6" t="str">
            <v>23.01.2002  Koeru</v>
          </cell>
          <cell r="D6">
            <v>15.8</v>
          </cell>
          <cell r="E6" t="str">
            <v>0,5</v>
          </cell>
          <cell r="F6">
            <v>3.79</v>
          </cell>
          <cell r="G6" t="str">
            <v>1,5</v>
          </cell>
          <cell r="H6">
            <v>8.26</v>
          </cell>
          <cell r="I6">
            <v>25.96</v>
          </cell>
          <cell r="J6">
            <v>20.9</v>
          </cell>
          <cell r="N6">
            <v>382</v>
          </cell>
          <cell r="O6">
            <v>386</v>
          </cell>
          <cell r="P6">
            <v>173</v>
          </cell>
        </row>
        <row r="7">
          <cell r="C7" t="str">
            <v>01.10.2003  Koeru</v>
          </cell>
          <cell r="D7">
            <v>18.3</v>
          </cell>
          <cell r="E7" t="str">
            <v>0,3</v>
          </cell>
          <cell r="G7" t="str">
            <v>1,9</v>
          </cell>
          <cell r="H7">
            <v>7.05</v>
          </cell>
          <cell r="I7">
            <v>20.74</v>
          </cell>
          <cell r="N7">
            <v>310</v>
          </cell>
          <cell r="O7">
            <v>286</v>
          </cell>
        </row>
        <row r="8">
          <cell r="B8" t="str">
            <v>Ketrin Päri</v>
          </cell>
          <cell r="C8" t="str">
            <v>28.01.2003  Ervita</v>
          </cell>
          <cell r="D8">
            <v>15.7</v>
          </cell>
          <cell r="E8" t="str">
            <v>1,8</v>
          </cell>
          <cell r="F8">
            <v>3.61</v>
          </cell>
          <cell r="G8" t="str">
            <v>1,6</v>
          </cell>
          <cell r="H8">
            <v>8.1</v>
          </cell>
          <cell r="I8">
            <v>15.52</v>
          </cell>
          <cell r="J8">
            <v>14.5</v>
          </cell>
          <cell r="M8">
            <v>146</v>
          </cell>
          <cell r="N8">
            <v>372</v>
          </cell>
          <cell r="O8">
            <v>189</v>
          </cell>
        </row>
        <row r="9">
          <cell r="B9" t="str">
            <v>Krislin Päri</v>
          </cell>
          <cell r="C9" t="str">
            <v>21.10.2000  Ervitta</v>
          </cell>
          <cell r="D9">
            <v>15.2</v>
          </cell>
          <cell r="E9" t="str">
            <v>0,5</v>
          </cell>
          <cell r="F9">
            <v>3.87</v>
          </cell>
          <cell r="G9" t="str">
            <v>1,6</v>
          </cell>
          <cell r="H9">
            <v>6.07</v>
          </cell>
          <cell r="I9">
            <v>13.76</v>
          </cell>
          <cell r="M9">
            <v>185</v>
          </cell>
          <cell r="N9">
            <v>253</v>
          </cell>
          <cell r="O9">
            <v>158</v>
          </cell>
        </row>
        <row r="10">
          <cell r="B10" t="str">
            <v>Eva-Maria Raudsepp</v>
          </cell>
          <cell r="C10" t="str">
            <v>13.10.2004  Kuusna</v>
          </cell>
          <cell r="D10">
            <v>15.6</v>
          </cell>
          <cell r="E10" t="str">
            <v>1,8</v>
          </cell>
          <cell r="F10">
            <v>3.61</v>
          </cell>
          <cell r="G10" t="str">
            <v>1,0</v>
          </cell>
          <cell r="H10">
            <v>6.85</v>
          </cell>
          <cell r="L10">
            <v>102</v>
          </cell>
          <cell r="M10">
            <v>146</v>
          </cell>
          <cell r="N10">
            <v>298</v>
          </cell>
        </row>
        <row r="12">
          <cell r="B12" t="str">
            <v>Andres Gorbõljov</v>
          </cell>
          <cell r="C12" t="str">
            <v>29.07.1990  Koeru</v>
          </cell>
          <cell r="H12">
            <v>11.93</v>
          </cell>
          <cell r="I12">
            <v>32.58</v>
          </cell>
          <cell r="J12">
            <v>53.07</v>
          </cell>
          <cell r="N12">
            <v>602</v>
          </cell>
          <cell r="O12">
            <v>515</v>
          </cell>
          <cell r="P12">
            <v>634</v>
          </cell>
        </row>
        <row r="13">
          <cell r="B13" t="str">
            <v>Gert Kruusa</v>
          </cell>
          <cell r="C13" t="str">
            <v>21.01.1995  Koeru</v>
          </cell>
          <cell r="H13">
            <v>9.82</v>
          </cell>
          <cell r="I13">
            <v>24.53</v>
          </cell>
          <cell r="J13">
            <v>51.82</v>
          </cell>
          <cell r="N13">
            <v>475</v>
          </cell>
          <cell r="O13">
            <v>358</v>
          </cell>
          <cell r="P13">
            <v>616</v>
          </cell>
        </row>
        <row r="14">
          <cell r="B14" t="str">
            <v>Asko Laansalu</v>
          </cell>
          <cell r="C14" t="str">
            <v>08.09.1999  Aruküla</v>
          </cell>
          <cell r="H14">
            <v>10.37</v>
          </cell>
          <cell r="I14">
            <v>31.19</v>
          </cell>
          <cell r="J14">
            <v>34.03</v>
          </cell>
          <cell r="N14">
            <v>508</v>
          </cell>
          <cell r="O14">
            <v>488</v>
          </cell>
          <cell r="P14">
            <v>356</v>
          </cell>
        </row>
        <row r="15">
          <cell r="B15" t="str">
            <v>Franko Eskla</v>
          </cell>
          <cell r="C15" t="str">
            <v>18.12.1998  Koeru</v>
          </cell>
          <cell r="D15">
            <v>12.8</v>
          </cell>
          <cell r="E15" t="str">
            <v>1,0</v>
          </cell>
          <cell r="F15">
            <v>5.27</v>
          </cell>
          <cell r="J15">
            <v>30.57</v>
          </cell>
          <cell r="L15">
            <v>461</v>
          </cell>
          <cell r="M15">
            <v>435</v>
          </cell>
          <cell r="P15">
            <v>307</v>
          </cell>
        </row>
        <row r="16">
          <cell r="B16" t="str">
            <v>Rauno Reinart</v>
          </cell>
          <cell r="C16" t="str">
            <v>12.07.1992  Koeru</v>
          </cell>
          <cell r="D16">
            <v>14.1</v>
          </cell>
          <cell r="E16" t="str">
            <v>1,1</v>
          </cell>
          <cell r="F16">
            <v>4.61</v>
          </cell>
          <cell r="G16" t="str">
            <v>1,9</v>
          </cell>
          <cell r="L16">
            <v>266</v>
          </cell>
          <cell r="M16">
            <v>310</v>
          </cell>
          <cell r="Q16">
            <v>603</v>
          </cell>
        </row>
        <row r="17">
          <cell r="B17" t="str">
            <v>Tevon Voltenberg</v>
          </cell>
          <cell r="C17" t="str">
            <v>04.11.1998  Koeru</v>
          </cell>
          <cell r="H17">
            <v>9.98</v>
          </cell>
          <cell r="I17">
            <v>25.5</v>
          </cell>
          <cell r="J17">
            <v>23.94</v>
          </cell>
          <cell r="N17">
            <v>484</v>
          </cell>
          <cell r="O17">
            <v>377</v>
          </cell>
          <cell r="P17">
            <v>215</v>
          </cell>
        </row>
        <row r="18">
          <cell r="B18" t="str">
            <v>Janno Kupper</v>
          </cell>
          <cell r="C18" t="str">
            <v>12.06.1978  Ervita</v>
          </cell>
          <cell r="D18">
            <v>14.6</v>
          </cell>
          <cell r="E18" t="str">
            <v>1,1</v>
          </cell>
          <cell r="F18">
            <v>4.4</v>
          </cell>
          <cell r="G18" t="str">
            <v>1,5</v>
          </cell>
          <cell r="H18">
            <v>7.42</v>
          </cell>
          <cell r="I18">
            <v>16.65</v>
          </cell>
          <cell r="J18">
            <v>25.9</v>
          </cell>
          <cell r="M18">
            <v>273</v>
          </cell>
          <cell r="N18">
            <v>332</v>
          </cell>
          <cell r="Q18">
            <v>445</v>
          </cell>
        </row>
        <row r="19">
          <cell r="B19" t="str">
            <v>Markus Salum</v>
          </cell>
          <cell r="C19" t="str">
            <v>18.06.2003  Sargvere</v>
          </cell>
          <cell r="F19">
            <v>4.18</v>
          </cell>
          <cell r="G19" t="str">
            <v>1,5</v>
          </cell>
          <cell r="H19">
            <v>8.04</v>
          </cell>
          <cell r="I19">
            <v>27.97</v>
          </cell>
          <cell r="M19">
            <v>235</v>
          </cell>
          <cell r="N19">
            <v>369</v>
          </cell>
          <cell r="O19">
            <v>425</v>
          </cell>
        </row>
        <row r="20">
          <cell r="B20" t="str">
            <v>Ahto Salum</v>
          </cell>
          <cell r="C20" t="str">
            <v>29.04.1966  Sargvere</v>
          </cell>
          <cell r="H20">
            <v>9.16</v>
          </cell>
          <cell r="I20">
            <v>28.66</v>
          </cell>
          <cell r="N20">
            <v>435</v>
          </cell>
          <cell r="O20">
            <v>438</v>
          </cell>
        </row>
        <row r="21">
          <cell r="B21" t="str">
            <v>Kerdo Kuldner</v>
          </cell>
          <cell r="C21" t="str">
            <v>26.11.2001  Koeru</v>
          </cell>
          <cell r="D21">
            <v>13.9</v>
          </cell>
          <cell r="E21" t="str">
            <v>1,0</v>
          </cell>
          <cell r="F21">
            <v>4.28</v>
          </cell>
          <cell r="G21" t="str">
            <v>1,2</v>
          </cell>
          <cell r="L21">
            <v>293</v>
          </cell>
          <cell r="M21">
            <v>252</v>
          </cell>
          <cell r="Q21">
            <v>82</v>
          </cell>
        </row>
        <row r="22">
          <cell r="B22" t="str">
            <v>Sander Reinholdy</v>
          </cell>
          <cell r="C22" t="str">
            <v>07.01.1999  Visusti</v>
          </cell>
          <cell r="H22">
            <v>9.92</v>
          </cell>
          <cell r="N22">
            <v>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P36" sqref="P35:P36"/>
    </sheetView>
  </sheetViews>
  <sheetFormatPr defaultColWidth="9.140625" defaultRowHeight="15"/>
  <cols>
    <col min="1" max="1" width="6.8515625" style="3" customWidth="1"/>
    <col min="2" max="2" width="28.8515625" style="3" bestFit="1" customWidth="1"/>
    <col min="3" max="3" width="9.140625" style="3" customWidth="1"/>
    <col min="4" max="4" width="4.00390625" style="5" bestFit="1" customWidth="1"/>
    <col min="5" max="5" width="9.140625" style="3" customWidth="1"/>
    <col min="6" max="6" width="4.140625" style="5" customWidth="1"/>
    <col min="7" max="7" width="9.140625" style="3" customWidth="1"/>
    <col min="8" max="8" width="4.140625" style="7" customWidth="1"/>
    <col min="9" max="9" width="9.140625" style="3" customWidth="1"/>
    <col min="10" max="10" width="4.140625" style="7" customWidth="1"/>
    <col min="11" max="11" width="9.140625" style="3" customWidth="1"/>
    <col min="12" max="12" width="4.140625" style="7" customWidth="1"/>
    <col min="13" max="13" width="8.00390625" style="7" customWidth="1"/>
    <col min="14" max="14" width="12.7109375" style="3" bestFit="1" customWidth="1"/>
    <col min="15" max="16384" width="9.140625" style="3" customWidth="1"/>
  </cols>
  <sheetData>
    <row r="1" ht="23.25">
      <c r="A1" s="8" t="s">
        <v>13</v>
      </c>
    </row>
    <row r="2" ht="14.25">
      <c r="A2" s="3" t="s">
        <v>16</v>
      </c>
    </row>
    <row r="4" ht="18">
      <c r="B4" s="9" t="s">
        <v>14</v>
      </c>
    </row>
    <row r="6" spans="1:14" ht="14.25">
      <c r="A6" s="1" t="s">
        <v>0</v>
      </c>
      <c r="B6" s="1" t="s">
        <v>1</v>
      </c>
      <c r="C6" s="1" t="s">
        <v>2</v>
      </c>
      <c r="D6" s="4" t="s">
        <v>7</v>
      </c>
      <c r="E6" s="1" t="s">
        <v>4</v>
      </c>
      <c r="F6" s="4" t="s">
        <v>7</v>
      </c>
      <c r="G6" s="1" t="s">
        <v>5</v>
      </c>
      <c r="H6" s="6" t="s">
        <v>8</v>
      </c>
      <c r="I6" s="1" t="s">
        <v>6</v>
      </c>
      <c r="J6" s="6" t="s">
        <v>8</v>
      </c>
      <c r="K6" s="1" t="s">
        <v>3</v>
      </c>
      <c r="L6" s="6" t="s">
        <v>9</v>
      </c>
      <c r="M6" s="6"/>
      <c r="N6" s="2" t="s">
        <v>12</v>
      </c>
    </row>
    <row r="7" spans="1:14" ht="12" customHeight="1">
      <c r="A7" s="23">
        <v>1</v>
      </c>
      <c r="B7" s="10" t="str">
        <f>IF('[1]Sisestamine'!B12="","",'[1]Sisestamine'!B12)</f>
        <v>Andres Gorbõljov</v>
      </c>
      <c r="C7" s="13">
        <f>IF('[1]Sisestamine'!D12="","",'[1]Sisestamine'!D12)</f>
      </c>
      <c r="D7" s="14">
        <f>IF('[1]Sisestamine'!E12="","",'[1]Sisestamine'!E12)</f>
      </c>
      <c r="E7" s="15">
        <f>IF('[1]Sisestamine'!F12="","",'[1]Sisestamine'!F12)</f>
      </c>
      <c r="F7" s="14">
        <f>IF('[1]Sisestamine'!G12="","",'[1]Sisestamine'!G12)</f>
      </c>
      <c r="G7" s="15">
        <f>IF('[1]Sisestamine'!H12="","",'[1]Sisestamine'!H12)</f>
        <v>11.93</v>
      </c>
      <c r="H7" s="16" t="s">
        <v>22</v>
      </c>
      <c r="I7" s="15">
        <f>IF('[1]Sisestamine'!I12="","",'[1]Sisestamine'!I12)</f>
        <v>32.58</v>
      </c>
      <c r="J7" s="16" t="s">
        <v>21</v>
      </c>
      <c r="K7" s="15">
        <f>IF('[1]Sisestamine'!J12="","",'[1]Sisestamine'!J12)</f>
        <v>53.07</v>
      </c>
      <c r="L7" s="16" t="s">
        <v>10</v>
      </c>
      <c r="M7" s="17">
        <f>IF('[1]Sisestamine'!K12="","",'[1]Sisestamine'!K12)</f>
      </c>
      <c r="N7" s="18"/>
    </row>
    <row r="8" spans="1:14" ht="12" customHeight="1">
      <c r="A8" s="24"/>
      <c r="B8" s="11" t="str">
        <f>IF('[1]Sisestamine'!C12="","",'[1]Sisestamine'!C12)</f>
        <v>29.07.1990  Koeru</v>
      </c>
      <c r="C8" s="19"/>
      <c r="D8" s="20"/>
      <c r="E8" s="19"/>
      <c r="F8" s="20"/>
      <c r="G8" s="20">
        <f>'[1]Sisestamine'!N12</f>
        <v>602</v>
      </c>
      <c r="H8" s="21"/>
      <c r="I8" s="20">
        <f>'[1]Sisestamine'!O12</f>
        <v>515</v>
      </c>
      <c r="J8" s="21"/>
      <c r="K8" s="20">
        <f>'[1]Sisestamine'!P12</f>
        <v>634</v>
      </c>
      <c r="L8" s="21"/>
      <c r="M8" s="19"/>
      <c r="N8" s="22">
        <f>SUM(C8:M8)</f>
        <v>1751</v>
      </c>
    </row>
    <row r="9" spans="1:14" ht="12" customHeight="1">
      <c r="A9" s="23">
        <v>2</v>
      </c>
      <c r="B9" s="10" t="str">
        <f>IF('[1]Sisestamine'!B13="","",'[1]Sisestamine'!B13)</f>
        <v>Gert Kruusa</v>
      </c>
      <c r="C9" s="13"/>
      <c r="D9" s="14"/>
      <c r="E9" s="15"/>
      <c r="F9" s="14">
        <f>IF('[1]Sisestamine'!G13="","",'[1]Sisestamine'!G13)</f>
      </c>
      <c r="G9" s="15">
        <f>IF('[1]Sisestamine'!H13="","",'[1]Sisestamine'!H13)</f>
        <v>9.82</v>
      </c>
      <c r="H9" s="16" t="s">
        <v>22</v>
      </c>
      <c r="I9" s="15">
        <f>IF('[1]Sisestamine'!I13="","",'[1]Sisestamine'!I13)</f>
        <v>24.53</v>
      </c>
      <c r="J9" s="16" t="s">
        <v>21</v>
      </c>
      <c r="K9" s="15">
        <f>IF('[1]Sisestamine'!J13="","",'[1]Sisestamine'!J13)</f>
        <v>51.82</v>
      </c>
      <c r="L9" s="16" t="s">
        <v>10</v>
      </c>
      <c r="M9" s="17"/>
      <c r="N9" s="18"/>
    </row>
    <row r="10" spans="1:14" ht="12" customHeight="1">
      <c r="A10" s="24">
        <v>2</v>
      </c>
      <c r="B10" s="11" t="str">
        <f>IF('[1]Sisestamine'!C13="","",'[1]Sisestamine'!C13)</f>
        <v>21.01.1995  Koeru</v>
      </c>
      <c r="C10" s="19"/>
      <c r="D10" s="20"/>
      <c r="E10" s="19"/>
      <c r="F10" s="20"/>
      <c r="G10" s="20">
        <f>'[1]Sisestamine'!N13</f>
        <v>475</v>
      </c>
      <c r="H10" s="21"/>
      <c r="I10" s="20">
        <f>'[1]Sisestamine'!O13</f>
        <v>358</v>
      </c>
      <c r="J10" s="21"/>
      <c r="K10" s="20">
        <f>'[1]Sisestamine'!P13</f>
        <v>616</v>
      </c>
      <c r="L10" s="21"/>
      <c r="M10" s="19"/>
      <c r="N10" s="22">
        <f>SUM(C10:M10)</f>
        <v>1449</v>
      </c>
    </row>
    <row r="11" spans="1:14" ht="12" customHeight="1">
      <c r="A11" s="23">
        <v>3</v>
      </c>
      <c r="B11" s="10" t="str">
        <f>IF('[1]Sisestamine'!B14="","",'[1]Sisestamine'!B14)</f>
        <v>Asko Laansalu</v>
      </c>
      <c r="C11" s="13"/>
      <c r="D11" s="14"/>
      <c r="E11" s="15"/>
      <c r="F11" s="14">
        <f>IF('[1]Sisestamine'!G14="","",'[1]Sisestamine'!G14)</f>
      </c>
      <c r="G11" s="15">
        <f>IF('[1]Sisestamine'!H14="","",'[1]Sisestamine'!H14)</f>
        <v>10.37</v>
      </c>
      <c r="H11" s="16" t="s">
        <v>23</v>
      </c>
      <c r="I11" s="15">
        <f>IF('[1]Sisestamine'!I14="","",'[1]Sisestamine'!I14)</f>
        <v>31.19</v>
      </c>
      <c r="J11" s="16" t="s">
        <v>17</v>
      </c>
      <c r="K11" s="15">
        <f>IF('[1]Sisestamine'!J14="","",'[1]Sisestamine'!J14)</f>
        <v>34.03</v>
      </c>
      <c r="L11" s="16" t="s">
        <v>11</v>
      </c>
      <c r="M11" s="17"/>
      <c r="N11" s="18"/>
    </row>
    <row r="12" spans="1:14" ht="12" customHeight="1">
      <c r="A12" s="24"/>
      <c r="B12" s="11" t="str">
        <f>IF('[1]Sisestamine'!C14="","",'[1]Sisestamine'!C14)</f>
        <v>08.09.1999  Aruküla</v>
      </c>
      <c r="C12" s="20"/>
      <c r="D12" s="20"/>
      <c r="E12" s="20"/>
      <c r="F12" s="20"/>
      <c r="G12" s="20">
        <f>'[1]Sisestamine'!N14</f>
        <v>508</v>
      </c>
      <c r="H12" s="21"/>
      <c r="I12" s="20">
        <f>'[1]Sisestamine'!O14</f>
        <v>488</v>
      </c>
      <c r="J12" s="21"/>
      <c r="K12" s="20">
        <f>'[1]Sisestamine'!P14</f>
        <v>356</v>
      </c>
      <c r="L12" s="21"/>
      <c r="M12" s="19"/>
      <c r="N12" s="22">
        <f>SUM(C12:M12)</f>
        <v>1352</v>
      </c>
    </row>
    <row r="13" spans="1:14" ht="12" customHeight="1">
      <c r="A13" s="23">
        <v>4</v>
      </c>
      <c r="B13" s="10" t="str">
        <f>IF('[1]Sisestamine'!B15="","",'[1]Sisestamine'!B15)</f>
        <v>Franko Eskla</v>
      </c>
      <c r="C13" s="13">
        <f>IF('[1]Sisestamine'!D15="","",'[1]Sisestamine'!D15)</f>
        <v>12.8</v>
      </c>
      <c r="D13" s="14" t="str">
        <f>IF('[1]Sisestamine'!E15="","",'[1]Sisestamine'!E15)</f>
        <v>1,0</v>
      </c>
      <c r="E13" s="15">
        <f>IF('[1]Sisestamine'!F15="","",'[1]Sisestamine'!F15)</f>
        <v>5.27</v>
      </c>
      <c r="F13" s="14">
        <f>IF('[1]Sisestamine'!G15="","",'[1]Sisestamine'!G15)</f>
      </c>
      <c r="G13" s="15">
        <f>IF('[1]Sisestamine'!H15="","",'[1]Sisestamine'!H15)</f>
      </c>
      <c r="H13" s="16"/>
      <c r="I13" s="15">
        <f>IF('[1]Sisestamine'!I15="","",'[1]Sisestamine'!I15)</f>
      </c>
      <c r="J13" s="16"/>
      <c r="K13" s="15">
        <f>IF('[1]Sisestamine'!J15="","",'[1]Sisestamine'!J15)</f>
        <v>30.57</v>
      </c>
      <c r="L13" s="16" t="s">
        <v>28</v>
      </c>
      <c r="M13" s="17"/>
      <c r="N13" s="18"/>
    </row>
    <row r="14" spans="1:14" ht="12" customHeight="1">
      <c r="A14" s="24">
        <v>3.71428571428571</v>
      </c>
      <c r="B14" s="11" t="str">
        <f>IF('[1]Sisestamine'!C15="","",'[1]Sisestamine'!C15)</f>
        <v>18.12.1998  Koeru</v>
      </c>
      <c r="C14" s="20">
        <f>'[1]Sisestamine'!L15</f>
        <v>461</v>
      </c>
      <c r="D14" s="20"/>
      <c r="E14" s="20">
        <f>'[1]Sisestamine'!M15</f>
        <v>435</v>
      </c>
      <c r="F14" s="20"/>
      <c r="G14" s="20"/>
      <c r="H14" s="21"/>
      <c r="I14" s="20"/>
      <c r="J14" s="21"/>
      <c r="K14" s="20">
        <f>'[1]Sisestamine'!P15</f>
        <v>307</v>
      </c>
      <c r="L14" s="21"/>
      <c r="M14" s="19"/>
      <c r="N14" s="22">
        <f>SUM(C14:M14)</f>
        <v>1203</v>
      </c>
    </row>
    <row r="15" spans="1:14" ht="12" customHeight="1">
      <c r="A15" s="23">
        <v>5</v>
      </c>
      <c r="B15" s="10" t="str">
        <f>IF('[1]Sisestamine'!B16="","",'[1]Sisestamine'!B16)</f>
        <v>Rauno Reinart</v>
      </c>
      <c r="C15" s="13">
        <f>IF('[1]Sisestamine'!D16="","",'[1]Sisestamine'!D16)</f>
        <v>14.1</v>
      </c>
      <c r="D15" s="14" t="str">
        <f>IF('[1]Sisestamine'!E16="","",'[1]Sisestamine'!E16)</f>
        <v>1,1</v>
      </c>
      <c r="E15" s="15">
        <f>IF('[1]Sisestamine'!F16="","",'[1]Sisestamine'!F16)</f>
        <v>4.61</v>
      </c>
      <c r="F15" s="14" t="str">
        <f>IF('[1]Sisestamine'!G16="","",'[1]Sisestamine'!G16)</f>
        <v>1,9</v>
      </c>
      <c r="G15" s="15">
        <f>IF('[1]Sisestamine'!H16="","",'[1]Sisestamine'!H16)</f>
      </c>
      <c r="H15" s="16"/>
      <c r="I15" s="15"/>
      <c r="J15" s="16"/>
      <c r="K15" s="15">
        <f>IF('[1]Sisestamine'!J16="","",'[1]Sisestamine'!J16)</f>
      </c>
      <c r="L15" s="16"/>
      <c r="M15" s="17" t="s">
        <v>18</v>
      </c>
      <c r="N15" s="18"/>
    </row>
    <row r="16" spans="1:14" ht="12" customHeight="1">
      <c r="A16" s="24">
        <v>4.62857142857143</v>
      </c>
      <c r="B16" s="11" t="str">
        <f>IF('[1]Sisestamine'!C16="","",'[1]Sisestamine'!C16)</f>
        <v>12.07.1992  Koeru</v>
      </c>
      <c r="C16" s="20">
        <f>'[1]Sisestamine'!L16</f>
        <v>266</v>
      </c>
      <c r="D16" s="20"/>
      <c r="E16" s="20">
        <f>'[1]Sisestamine'!M16</f>
        <v>310</v>
      </c>
      <c r="F16" s="20"/>
      <c r="G16" s="20"/>
      <c r="H16" s="21"/>
      <c r="I16" s="20"/>
      <c r="J16" s="21"/>
      <c r="K16" s="20"/>
      <c r="L16" s="21"/>
      <c r="M16" s="20">
        <f>'[1]Sisestamine'!Q16</f>
        <v>603</v>
      </c>
      <c r="N16" s="22">
        <f>SUM(C16:M16)</f>
        <v>1179</v>
      </c>
    </row>
    <row r="17" spans="1:14" ht="12" customHeight="1">
      <c r="A17" s="23">
        <v>6</v>
      </c>
      <c r="B17" s="10" t="str">
        <f>IF('[1]Sisestamine'!B17="","",'[1]Sisestamine'!B17)</f>
        <v>Tevon Voltenberg</v>
      </c>
      <c r="C17" s="13">
        <f>IF('[1]Sisestamine'!D17="","",'[1]Sisestamine'!D17)</f>
      </c>
      <c r="D17" s="14">
        <f>IF('[1]Sisestamine'!E17="","",'[1]Sisestamine'!E17)</f>
      </c>
      <c r="E17" s="15">
        <f>IF('[1]Sisestamine'!F17="","",'[1]Sisestamine'!F17)</f>
      </c>
      <c r="F17" s="14">
        <f>IF('[1]Sisestamine'!G17="","",'[1]Sisestamine'!G17)</f>
      </c>
      <c r="G17" s="15">
        <f>IF('[1]Sisestamine'!H17="","",'[1]Sisestamine'!H17)</f>
        <v>9.98</v>
      </c>
      <c r="H17" s="16" t="s">
        <v>27</v>
      </c>
      <c r="I17" s="15">
        <f>IF('[1]Sisestamine'!I17="","",'[1]Sisestamine'!I17)</f>
        <v>25.5</v>
      </c>
      <c r="J17" s="16" t="s">
        <v>26</v>
      </c>
      <c r="K17" s="15">
        <f>IF('[1]Sisestamine'!J17="","",'[1]Sisestamine'!J17)</f>
        <v>23.94</v>
      </c>
      <c r="L17" s="16" t="s">
        <v>28</v>
      </c>
      <c r="M17" s="15">
        <f>IF('[1]Sisestamine'!K17="","",'[1]Sisestamine'!K17)</f>
      </c>
      <c r="N17" s="18"/>
    </row>
    <row r="18" spans="1:14" ht="12" customHeight="1">
      <c r="A18" s="24"/>
      <c r="B18" s="11" t="str">
        <f>IF('[1]Sisestamine'!C17="","",'[1]Sisestamine'!C17)</f>
        <v>04.11.1998  Koeru</v>
      </c>
      <c r="C18" s="19"/>
      <c r="D18" s="20"/>
      <c r="E18" s="19"/>
      <c r="F18" s="20"/>
      <c r="G18" s="20">
        <f>'[1]Sisestamine'!N17</f>
        <v>484</v>
      </c>
      <c r="H18" s="21"/>
      <c r="I18" s="20">
        <f>'[1]Sisestamine'!O17</f>
        <v>377</v>
      </c>
      <c r="J18" s="21"/>
      <c r="K18" s="20">
        <f>'[1]Sisestamine'!P17</f>
        <v>215</v>
      </c>
      <c r="L18" s="21"/>
      <c r="M18" s="19"/>
      <c r="N18" s="22">
        <f>SUM(C18:M18)</f>
        <v>1076</v>
      </c>
    </row>
    <row r="19" spans="1:14" ht="12" customHeight="1">
      <c r="A19" s="23">
        <v>7</v>
      </c>
      <c r="B19" s="10" t="str">
        <f>IF('[1]Sisestamine'!B18="","",'[1]Sisestamine'!B18)</f>
        <v>Janno Kupper</v>
      </c>
      <c r="C19" s="13">
        <f>IF('[1]Sisestamine'!D18="","",'[1]Sisestamine'!D18)</f>
        <v>14.6</v>
      </c>
      <c r="D19" s="14" t="str">
        <f>IF('[1]Sisestamine'!E18="","",'[1]Sisestamine'!E18)</f>
        <v>1,1</v>
      </c>
      <c r="E19" s="15">
        <f>IF('[1]Sisestamine'!F18="","",'[1]Sisestamine'!F18)</f>
        <v>4.4</v>
      </c>
      <c r="F19" s="14" t="str">
        <f>IF('[1]Sisestamine'!G18="","",'[1]Sisestamine'!G18)</f>
        <v>1,5</v>
      </c>
      <c r="G19" s="15">
        <f>IF('[1]Sisestamine'!H18="","",'[1]Sisestamine'!H18)</f>
        <v>7.42</v>
      </c>
      <c r="H19" s="16" t="s">
        <v>22</v>
      </c>
      <c r="I19" s="15">
        <f>IF('[1]Sisestamine'!I18="","",'[1]Sisestamine'!I18)</f>
        <v>16.65</v>
      </c>
      <c r="J19" s="16" t="s">
        <v>21</v>
      </c>
      <c r="K19" s="15">
        <f>IF('[1]Sisestamine'!J18="","",'[1]Sisestamine'!J18)</f>
        <v>25.9</v>
      </c>
      <c r="L19" s="16" t="s">
        <v>10</v>
      </c>
      <c r="M19" s="15" t="s">
        <v>19</v>
      </c>
      <c r="N19" s="18"/>
    </row>
    <row r="20" spans="1:14" ht="12" customHeight="1">
      <c r="A20" s="24">
        <v>6</v>
      </c>
      <c r="B20" s="11" t="str">
        <f>IF('[1]Sisestamine'!C18="","",'[1]Sisestamine'!C18)</f>
        <v>12.06.1978  Ervita</v>
      </c>
      <c r="C20" s="20"/>
      <c r="D20" s="20"/>
      <c r="E20" s="20">
        <f>'[1]Sisestamine'!M18</f>
        <v>273</v>
      </c>
      <c r="F20" s="20"/>
      <c r="G20" s="20">
        <f>'[1]Sisestamine'!N18</f>
        <v>332</v>
      </c>
      <c r="H20" s="21"/>
      <c r="I20" s="20"/>
      <c r="J20" s="21"/>
      <c r="K20" s="20"/>
      <c r="L20" s="21"/>
      <c r="M20" s="20">
        <f>'[1]Sisestamine'!Q18</f>
        <v>445</v>
      </c>
      <c r="N20" s="22">
        <f>SUM(C20:M20)</f>
        <v>1050</v>
      </c>
    </row>
    <row r="21" spans="1:14" ht="12" customHeight="1">
      <c r="A21" s="23">
        <v>8</v>
      </c>
      <c r="B21" s="10" t="str">
        <f>IF('[1]Sisestamine'!B19="","",'[1]Sisestamine'!B19)</f>
        <v>Markus Salum</v>
      </c>
      <c r="C21" s="13">
        <f>IF('[1]Sisestamine'!D19="","",'[1]Sisestamine'!D19)</f>
      </c>
      <c r="D21" s="14">
        <f>IF('[1]Sisestamine'!E19="","",'[1]Sisestamine'!E19)</f>
      </c>
      <c r="E21" s="15">
        <f>IF('[1]Sisestamine'!F19="","",'[1]Sisestamine'!F19)</f>
        <v>4.18</v>
      </c>
      <c r="F21" s="14" t="str">
        <f>IF('[1]Sisestamine'!G19="","",'[1]Sisestamine'!G19)</f>
        <v>1,5</v>
      </c>
      <c r="G21" s="15">
        <f>IF('[1]Sisestamine'!H19="","",'[1]Sisestamine'!H19)</f>
        <v>8.04</v>
      </c>
      <c r="H21" s="16" t="s">
        <v>24</v>
      </c>
      <c r="I21" s="15">
        <f>IF('[1]Sisestamine'!I19="","",'[1]Sisestamine'!I19)</f>
        <v>27.97</v>
      </c>
      <c r="J21" s="16" t="s">
        <v>25</v>
      </c>
      <c r="K21" s="15">
        <f>IF('[1]Sisestamine'!J19="","",'[1]Sisestamine'!J19)</f>
      </c>
      <c r="L21" s="16"/>
      <c r="M21" s="15">
        <f>IF('[1]Sisestamine'!K19="","",'[1]Sisestamine'!K19)</f>
      </c>
      <c r="N21" s="18"/>
    </row>
    <row r="22" spans="1:14" ht="12" customHeight="1">
      <c r="A22" s="24">
        <v>6.91428571428571</v>
      </c>
      <c r="B22" s="11" t="str">
        <f>IF('[1]Sisestamine'!C19="","",'[1]Sisestamine'!C19)</f>
        <v>18.06.2003  Sargvere</v>
      </c>
      <c r="C22" s="19"/>
      <c r="D22" s="20"/>
      <c r="E22" s="20">
        <f>'[1]Sisestamine'!M19</f>
        <v>235</v>
      </c>
      <c r="F22" s="20"/>
      <c r="G22" s="20">
        <f>'[1]Sisestamine'!N19</f>
        <v>369</v>
      </c>
      <c r="H22" s="21"/>
      <c r="I22" s="20">
        <f>'[1]Sisestamine'!O19</f>
        <v>425</v>
      </c>
      <c r="J22" s="21"/>
      <c r="K22" s="19"/>
      <c r="L22" s="21"/>
      <c r="M22" s="19"/>
      <c r="N22" s="22">
        <f>SUM(C22:M22)</f>
        <v>1029</v>
      </c>
    </row>
    <row r="23" spans="1:14" ht="12" customHeight="1">
      <c r="A23" s="23">
        <v>9</v>
      </c>
      <c r="B23" s="10" t="str">
        <f>IF('[1]Sisestamine'!B20="","",'[1]Sisestamine'!B20)</f>
        <v>Ahto Salum</v>
      </c>
      <c r="C23" s="13">
        <f>IF('[1]Sisestamine'!D20="","",'[1]Sisestamine'!D20)</f>
      </c>
      <c r="D23" s="14">
        <f>IF('[1]Sisestamine'!E20="","",'[1]Sisestamine'!E20)</f>
      </c>
      <c r="E23" s="15">
        <f>IF('[1]Sisestamine'!F20="","",'[1]Sisestamine'!F20)</f>
      </c>
      <c r="F23" s="14">
        <f>IF('[1]Sisestamine'!G20="","",'[1]Sisestamine'!G20)</f>
      </c>
      <c r="G23" s="15">
        <f>IF('[1]Sisestamine'!H20="","",'[1]Sisestamine'!H20)</f>
        <v>9.16</v>
      </c>
      <c r="H23" s="16" t="s">
        <v>22</v>
      </c>
      <c r="I23" s="15">
        <f>IF('[1]Sisestamine'!I20="","",'[1]Sisestamine'!I20)</f>
        <v>28.66</v>
      </c>
      <c r="J23" s="16" t="s">
        <v>21</v>
      </c>
      <c r="K23" s="15"/>
      <c r="L23" s="16"/>
      <c r="M23" s="15">
        <f>IF('[1]Sisestamine'!K20="","",'[1]Sisestamine'!K20)</f>
      </c>
      <c r="N23" s="18"/>
    </row>
    <row r="24" spans="1:14" ht="12" customHeight="1">
      <c r="A24" s="24"/>
      <c r="B24" s="11" t="str">
        <f>IF('[1]Sisestamine'!C20="","",'[1]Sisestamine'!C20)</f>
        <v>29.04.1966  Sargvere</v>
      </c>
      <c r="C24" s="19"/>
      <c r="D24" s="20"/>
      <c r="E24" s="20"/>
      <c r="F24" s="20"/>
      <c r="G24" s="20">
        <f>'[1]Sisestamine'!N20</f>
        <v>435</v>
      </c>
      <c r="H24" s="21"/>
      <c r="I24" s="20">
        <f>'[1]Sisestamine'!O20</f>
        <v>438</v>
      </c>
      <c r="J24" s="21"/>
      <c r="K24" s="19"/>
      <c r="L24" s="21"/>
      <c r="M24" s="19"/>
      <c r="N24" s="22">
        <f>SUM(C24:M24)</f>
        <v>873</v>
      </c>
    </row>
    <row r="25" spans="1:14" ht="12" customHeight="1">
      <c r="A25" s="23">
        <v>10</v>
      </c>
      <c r="B25" s="10" t="str">
        <f>IF('[1]Sisestamine'!B21="","",'[1]Sisestamine'!B21)</f>
        <v>Kerdo Kuldner</v>
      </c>
      <c r="C25" s="13">
        <f>IF('[1]Sisestamine'!D21="","",'[1]Sisestamine'!D21)</f>
        <v>13.9</v>
      </c>
      <c r="D25" s="14" t="str">
        <f>IF('[1]Sisestamine'!E21="","",'[1]Sisestamine'!E21)</f>
        <v>1,0</v>
      </c>
      <c r="E25" s="15">
        <f>IF('[1]Sisestamine'!F21="","",'[1]Sisestamine'!F21)</f>
        <v>4.28</v>
      </c>
      <c r="F25" s="14" t="str">
        <f>IF('[1]Sisestamine'!G21="","",'[1]Sisestamine'!G21)</f>
        <v>1,2</v>
      </c>
      <c r="G25" s="15">
        <f>IF('[1]Sisestamine'!H21="","",'[1]Sisestamine'!H21)</f>
      </c>
      <c r="H25" s="16"/>
      <c r="I25" s="15">
        <f>IF('[1]Sisestamine'!I21="","",'[1]Sisestamine'!I21)</f>
      </c>
      <c r="J25" s="16"/>
      <c r="K25" s="15"/>
      <c r="L25" s="16"/>
      <c r="M25" s="15" t="s">
        <v>20</v>
      </c>
      <c r="N25" s="18"/>
    </row>
    <row r="26" spans="1:14" ht="12" customHeight="1">
      <c r="A26" s="24">
        <v>8.28571428571429</v>
      </c>
      <c r="B26" s="11" t="str">
        <f>IF('[1]Sisestamine'!C21="","",'[1]Sisestamine'!C21)</f>
        <v>26.11.2001  Koeru</v>
      </c>
      <c r="C26" s="20">
        <f>'[1]Sisestamine'!L21</f>
        <v>293</v>
      </c>
      <c r="D26" s="20"/>
      <c r="E26" s="20">
        <f>'[1]Sisestamine'!M21</f>
        <v>252</v>
      </c>
      <c r="F26" s="20"/>
      <c r="G26" s="20"/>
      <c r="H26" s="21"/>
      <c r="I26" s="20"/>
      <c r="J26" s="21"/>
      <c r="K26" s="20"/>
      <c r="L26" s="21"/>
      <c r="M26" s="20">
        <f>'[1]Sisestamine'!Q21</f>
        <v>82</v>
      </c>
      <c r="N26" s="22">
        <f>SUM(C26:M26)</f>
        <v>627</v>
      </c>
    </row>
    <row r="27" spans="1:14" ht="12" customHeight="1">
      <c r="A27" s="23">
        <v>11</v>
      </c>
      <c r="B27" s="10" t="str">
        <f>IF('[1]Sisestamine'!B22="","",'[1]Sisestamine'!B22)</f>
        <v>Sander Reinholdy</v>
      </c>
      <c r="C27" s="13">
        <f>IF('[1]Sisestamine'!D22="","",'[1]Sisestamine'!D22)</f>
      </c>
      <c r="D27" s="14">
        <f>IF('[1]Sisestamine'!E22="","",'[1]Sisestamine'!E22)</f>
      </c>
      <c r="E27" s="15">
        <f>IF('[1]Sisestamine'!F22="","",'[1]Sisestamine'!F22)</f>
      </c>
      <c r="F27" s="14">
        <f>IF('[1]Sisestamine'!G22="","",'[1]Sisestamine'!G22)</f>
      </c>
      <c r="G27" s="15">
        <f>IF('[1]Sisestamine'!H22="","",'[1]Sisestamine'!H22)</f>
        <v>9.92</v>
      </c>
      <c r="H27" s="16" t="s">
        <v>23</v>
      </c>
      <c r="I27" s="15"/>
      <c r="J27" s="16"/>
      <c r="K27" s="15"/>
      <c r="L27" s="16"/>
      <c r="M27" s="15">
        <f>IF('[1]Sisestamine'!K22="","",'[1]Sisestamine'!K22)</f>
      </c>
      <c r="N27" s="18"/>
    </row>
    <row r="28" spans="1:14" ht="12" customHeight="1">
      <c r="A28" s="24">
        <v>9.2</v>
      </c>
      <c r="B28" s="11" t="str">
        <f>IF('[1]Sisestamine'!C22="","",'[1]Sisestamine'!C22)</f>
        <v>07.01.1999  Visusti</v>
      </c>
      <c r="C28" s="19"/>
      <c r="D28" s="20"/>
      <c r="E28" s="19"/>
      <c r="F28" s="20"/>
      <c r="G28" s="20">
        <f>'[1]Sisestamine'!N22</f>
        <v>481</v>
      </c>
      <c r="H28" s="21"/>
      <c r="I28" s="19"/>
      <c r="J28" s="21"/>
      <c r="K28" s="19"/>
      <c r="L28" s="21"/>
      <c r="M28" s="19"/>
      <c r="N28" s="22">
        <f>SUM(C28:M28)</f>
        <v>481</v>
      </c>
    </row>
    <row r="31" ht="18">
      <c r="B31" s="9" t="s">
        <v>15</v>
      </c>
    </row>
    <row r="33" spans="1:14" ht="14.25">
      <c r="A33" s="1" t="s">
        <v>0</v>
      </c>
      <c r="B33" s="1" t="s">
        <v>1</v>
      </c>
      <c r="C33" s="1" t="s">
        <v>2</v>
      </c>
      <c r="D33" s="4" t="s">
        <v>7</v>
      </c>
      <c r="E33" s="1" t="s">
        <v>4</v>
      </c>
      <c r="F33" s="4" t="s">
        <v>7</v>
      </c>
      <c r="G33" s="1" t="s">
        <v>5</v>
      </c>
      <c r="H33" s="6" t="s">
        <v>8</v>
      </c>
      <c r="I33" s="1" t="s">
        <v>6</v>
      </c>
      <c r="J33" s="6" t="s">
        <v>8</v>
      </c>
      <c r="K33" s="1" t="s">
        <v>3</v>
      </c>
      <c r="L33" s="6" t="s">
        <v>9</v>
      </c>
      <c r="M33" s="6"/>
      <c r="N33" s="2" t="s">
        <v>12</v>
      </c>
    </row>
    <row r="34" spans="1:14" ht="12" customHeight="1">
      <c r="A34" s="23">
        <v>1</v>
      </c>
      <c r="B34" s="10" t="str">
        <f>IF('[1]Sisestamine'!B5="","",'[1]Sisestamine'!B5)</f>
        <v>Deivi Teppan</v>
      </c>
      <c r="C34" s="13">
        <f>IF('[1]Sisestamine'!D5="","",'[1]Sisestamine'!D5)</f>
      </c>
      <c r="D34" s="14">
        <f>IF('[1]Sisestamine'!E5="","",'[1]Sisestamine'!E5)</f>
      </c>
      <c r="E34" s="15">
        <f>IF('[1]Sisestamine'!F5="","",'[1]Sisestamine'!F5)</f>
      </c>
      <c r="F34" s="14">
        <f>IF('[1]Sisestamine'!G5="","",'[1]Sisestamine'!G5)</f>
      </c>
      <c r="G34" s="15">
        <f>IF('[1]Sisestamine'!H5="","",'[1]Sisestamine'!H5)</f>
      </c>
      <c r="H34" s="16"/>
      <c r="I34" s="15">
        <f>IF('[1]Sisestamine'!I5="","",'[1]Sisestamine'!I5)</f>
        <v>30.89</v>
      </c>
      <c r="J34" s="16"/>
      <c r="K34" s="15">
        <f>IF('[1]Sisestamine'!J5="","",'[1]Sisestamine'!J5)</f>
        <v>34.42</v>
      </c>
      <c r="L34" s="16"/>
      <c r="M34" s="17" t="s">
        <v>30</v>
      </c>
      <c r="N34" s="18"/>
    </row>
    <row r="35" spans="1:14" ht="12" customHeight="1">
      <c r="A35" s="24"/>
      <c r="B35" s="11" t="str">
        <f>IF('[1]Sisestamine'!C5="","",'[1]Sisestamine'!C5)</f>
        <v>16.06.1991  Aruküla</v>
      </c>
      <c r="C35" s="19"/>
      <c r="D35" s="20"/>
      <c r="E35" s="19"/>
      <c r="F35" s="20"/>
      <c r="G35" s="19"/>
      <c r="H35" s="21"/>
      <c r="I35" s="20">
        <f>'[1]Sisestamine'!O5</f>
        <v>482</v>
      </c>
      <c r="J35" s="21"/>
      <c r="K35" s="20">
        <f>'[1]Sisestamine'!P5</f>
        <v>362</v>
      </c>
      <c r="L35" s="21"/>
      <c r="M35" s="20">
        <f>'[1]Sisestamine'!Q5</f>
        <v>321</v>
      </c>
      <c r="N35" s="22">
        <f>SUM(C35:M35)</f>
        <v>1165</v>
      </c>
    </row>
    <row r="36" spans="1:14" ht="12" customHeight="1">
      <c r="A36" s="23">
        <v>2</v>
      </c>
      <c r="B36" s="10" t="str">
        <f>IF('[1]Sisestamine'!B6="","",'[1]Sisestamine'!B6)</f>
        <v>Kirke Grünmann</v>
      </c>
      <c r="C36" s="13">
        <f>IF('[1]Sisestamine'!D6="","",'[1]Sisestamine'!D6)</f>
        <v>15.8</v>
      </c>
      <c r="D36" s="14" t="str">
        <f>IF('[1]Sisestamine'!E6="","",'[1]Sisestamine'!E6)</f>
        <v>0,5</v>
      </c>
      <c r="E36" s="15">
        <f>IF('[1]Sisestamine'!F6="","",'[1]Sisestamine'!F6)</f>
        <v>3.79</v>
      </c>
      <c r="F36" s="14" t="str">
        <f>IF('[1]Sisestamine'!G6="","",'[1]Sisestamine'!G6)</f>
        <v>1,5</v>
      </c>
      <c r="G36" s="15">
        <f>IF('[1]Sisestamine'!H6="","",'[1]Sisestamine'!H6)</f>
        <v>8.26</v>
      </c>
      <c r="H36" s="16" t="s">
        <v>24</v>
      </c>
      <c r="I36" s="15">
        <f>IF('[1]Sisestamine'!I6="","",'[1]Sisestamine'!I6)</f>
        <v>25.96</v>
      </c>
      <c r="J36" s="16"/>
      <c r="K36" s="15">
        <f>IF('[1]Sisestamine'!J6="","",'[1]Sisestamine'!J6)</f>
        <v>20.9</v>
      </c>
      <c r="L36" s="16"/>
      <c r="M36" s="17">
        <f>IF('[1]Sisestamine'!K6="","",'[1]Sisestamine'!K6)</f>
      </c>
      <c r="N36" s="18"/>
    </row>
    <row r="37" spans="1:14" ht="12" customHeight="1">
      <c r="A37" s="24"/>
      <c r="B37" s="11" t="str">
        <f>IF('[1]Sisestamine'!C6="","",'[1]Sisestamine'!C6)</f>
        <v>23.01.2002  Koeru</v>
      </c>
      <c r="C37" s="20"/>
      <c r="D37" s="20"/>
      <c r="E37" s="20"/>
      <c r="F37" s="20"/>
      <c r="G37" s="20">
        <f>'[1]Sisestamine'!N6</f>
        <v>382</v>
      </c>
      <c r="H37" s="21"/>
      <c r="I37" s="20">
        <f>'[1]Sisestamine'!O6</f>
        <v>386</v>
      </c>
      <c r="J37" s="21"/>
      <c r="K37" s="20">
        <f>'[1]Sisestamine'!P6</f>
        <v>173</v>
      </c>
      <c r="L37" s="21"/>
      <c r="M37" s="19"/>
      <c r="N37" s="22">
        <f>SUM(C37:M37)</f>
        <v>941</v>
      </c>
    </row>
    <row r="38" spans="1:14" ht="12" customHeight="1">
      <c r="A38" s="23">
        <v>3</v>
      </c>
      <c r="B38" s="12" t="s">
        <v>29</v>
      </c>
      <c r="C38" s="13">
        <f>IF('[1]Sisestamine'!D7="","",'[1]Sisestamine'!D7)</f>
        <v>18.3</v>
      </c>
      <c r="D38" s="14" t="str">
        <f>IF('[1]Sisestamine'!E7="","",'[1]Sisestamine'!E7)</f>
        <v>0,3</v>
      </c>
      <c r="E38" s="15">
        <v>3.44</v>
      </c>
      <c r="F38" s="14" t="str">
        <f>IF('[1]Sisestamine'!G7="","",'[1]Sisestamine'!G7)</f>
        <v>1,9</v>
      </c>
      <c r="G38" s="15">
        <f>IF('[1]Sisestamine'!H7="","",'[1]Sisestamine'!H7)</f>
        <v>7.05</v>
      </c>
      <c r="H38" s="16" t="s">
        <v>21</v>
      </c>
      <c r="I38" s="15">
        <f>IF('[1]Sisestamine'!I7="","",'[1]Sisestamine'!I7)</f>
        <v>20.74</v>
      </c>
      <c r="J38" s="16"/>
      <c r="K38" s="15">
        <f>IF('[1]Sisestamine'!J7="","",'[1]Sisestamine'!J7)</f>
      </c>
      <c r="L38" s="16"/>
      <c r="M38" s="17" t="s">
        <v>33</v>
      </c>
      <c r="N38" s="18"/>
    </row>
    <row r="39" spans="1:14" ht="12" customHeight="1">
      <c r="A39" s="24"/>
      <c r="B39" s="11" t="str">
        <f>IF('[1]Sisestamine'!C7="","",'[1]Sisestamine'!C7)</f>
        <v>01.10.2003  Koeru</v>
      </c>
      <c r="C39" s="20"/>
      <c r="D39" s="20"/>
      <c r="E39" s="20">
        <v>122</v>
      </c>
      <c r="F39" s="20"/>
      <c r="G39" s="20">
        <f>'[1]Sisestamine'!N7</f>
        <v>310</v>
      </c>
      <c r="H39" s="21"/>
      <c r="I39" s="20">
        <f>'[1]Sisestamine'!O7</f>
        <v>286</v>
      </c>
      <c r="J39" s="21"/>
      <c r="K39" s="19"/>
      <c r="L39" s="21"/>
      <c r="M39" s="19"/>
      <c r="N39" s="22">
        <f>SUM(C39:M39)</f>
        <v>718</v>
      </c>
    </row>
    <row r="40" spans="1:14" ht="12" customHeight="1">
      <c r="A40" s="23">
        <v>4</v>
      </c>
      <c r="B40" s="10" t="str">
        <f>IF('[1]Sisestamine'!B8="","",'[1]Sisestamine'!B8)</f>
        <v>Ketrin Päri</v>
      </c>
      <c r="C40" s="13">
        <f>IF('[1]Sisestamine'!D8="","",'[1]Sisestamine'!D8)</f>
        <v>15.7</v>
      </c>
      <c r="D40" s="14" t="str">
        <f>IF('[1]Sisestamine'!E8="","",'[1]Sisestamine'!E8)</f>
        <v>1,8</v>
      </c>
      <c r="E40" s="15">
        <f>IF('[1]Sisestamine'!F8="","",'[1]Sisestamine'!F8)</f>
        <v>3.61</v>
      </c>
      <c r="F40" s="14" t="str">
        <f>IF('[1]Sisestamine'!G8="","",'[1]Sisestamine'!G8)</f>
        <v>1,6</v>
      </c>
      <c r="G40" s="15">
        <f>IF('[1]Sisestamine'!H8="","",'[1]Sisestamine'!H8)</f>
        <v>8.1</v>
      </c>
      <c r="H40" s="16" t="s">
        <v>21</v>
      </c>
      <c r="I40" s="15">
        <f>IF('[1]Sisestamine'!I8="","",'[1]Sisestamine'!I8)</f>
        <v>15.52</v>
      </c>
      <c r="J40" s="16"/>
      <c r="K40" s="15">
        <f>IF('[1]Sisestamine'!J8="","",'[1]Sisestamine'!J8)</f>
        <v>14.5</v>
      </c>
      <c r="L40" s="16"/>
      <c r="M40" s="17">
        <f>IF('[1]Sisestamine'!K8="","",'[1]Sisestamine'!K8)</f>
      </c>
      <c r="N40" s="18"/>
    </row>
    <row r="41" spans="1:14" ht="12" customHeight="1">
      <c r="A41" s="24"/>
      <c r="B41" s="11" t="str">
        <f>IF('[1]Sisestamine'!C8="","",'[1]Sisestamine'!C8)</f>
        <v>28.01.2003  Ervita</v>
      </c>
      <c r="C41" s="20"/>
      <c r="D41" s="20"/>
      <c r="E41" s="20">
        <f>'[1]Sisestamine'!M8</f>
        <v>146</v>
      </c>
      <c r="F41" s="20"/>
      <c r="G41" s="20">
        <f>'[1]Sisestamine'!N8</f>
        <v>372</v>
      </c>
      <c r="H41" s="21"/>
      <c r="I41" s="20">
        <f>'[1]Sisestamine'!O8</f>
        <v>189</v>
      </c>
      <c r="J41" s="21"/>
      <c r="K41" s="20"/>
      <c r="L41" s="21"/>
      <c r="M41" s="19"/>
      <c r="N41" s="22">
        <f>SUM(C41:M41)</f>
        <v>707</v>
      </c>
    </row>
    <row r="42" spans="1:14" ht="12" customHeight="1">
      <c r="A42" s="23">
        <v>5</v>
      </c>
      <c r="B42" s="10" t="str">
        <f>IF('[1]Sisestamine'!B9="","",'[1]Sisestamine'!B9)</f>
        <v>Krislin Päri</v>
      </c>
      <c r="C42" s="13">
        <f>IF('[1]Sisestamine'!D9="","",'[1]Sisestamine'!D9)</f>
        <v>15.2</v>
      </c>
      <c r="D42" s="14" t="str">
        <f>IF('[1]Sisestamine'!E9="","",'[1]Sisestamine'!E9)</f>
        <v>0,5</v>
      </c>
      <c r="E42" s="15">
        <f>IF('[1]Sisestamine'!F9="","",'[1]Sisestamine'!F9)</f>
        <v>3.87</v>
      </c>
      <c r="F42" s="14" t="str">
        <f>IF('[1]Sisestamine'!G9="","",'[1]Sisestamine'!G9)</f>
        <v>1,6</v>
      </c>
      <c r="G42" s="15">
        <f>IF('[1]Sisestamine'!H9="","",'[1]Sisestamine'!H9)</f>
        <v>6.07</v>
      </c>
      <c r="H42" s="16"/>
      <c r="I42" s="15">
        <f>IF('[1]Sisestamine'!I9="","",'[1]Sisestamine'!I9)</f>
        <v>13.76</v>
      </c>
      <c r="J42" s="16"/>
      <c r="K42" s="15">
        <f>IF('[1]Sisestamine'!J9="","",'[1]Sisestamine'!J9)</f>
      </c>
      <c r="L42" s="16"/>
      <c r="M42" s="17" t="s">
        <v>32</v>
      </c>
      <c r="N42" s="18"/>
    </row>
    <row r="43" spans="1:14" ht="12" customHeight="1">
      <c r="A43" s="24"/>
      <c r="B43" s="11" t="str">
        <f>IF('[1]Sisestamine'!C9="","",'[1]Sisestamine'!C9)</f>
        <v>21.10.2000  Ervitta</v>
      </c>
      <c r="C43" s="20"/>
      <c r="D43" s="20"/>
      <c r="E43" s="20">
        <f>'[1]Sisestamine'!M9</f>
        <v>185</v>
      </c>
      <c r="F43" s="20"/>
      <c r="G43" s="20">
        <f>'[1]Sisestamine'!N9</f>
        <v>253</v>
      </c>
      <c r="H43" s="21"/>
      <c r="I43" s="20">
        <f>'[1]Sisestamine'!O9</f>
        <v>158</v>
      </c>
      <c r="J43" s="21"/>
      <c r="K43" s="19"/>
      <c r="L43" s="21"/>
      <c r="M43" s="19"/>
      <c r="N43" s="22">
        <f>SUM(C43:M43)</f>
        <v>596</v>
      </c>
    </row>
    <row r="44" spans="1:14" ht="12" customHeight="1">
      <c r="A44" s="23">
        <v>6</v>
      </c>
      <c r="B44" s="10" t="str">
        <f>IF('[1]Sisestamine'!B10="","",'[1]Sisestamine'!B10)</f>
        <v>Eva-Maria Raudsepp</v>
      </c>
      <c r="C44" s="13">
        <f>IF('[1]Sisestamine'!D10="","",'[1]Sisestamine'!D10)</f>
        <v>15.6</v>
      </c>
      <c r="D44" s="14" t="str">
        <f>IF('[1]Sisestamine'!E10="","",'[1]Sisestamine'!E10)</f>
        <v>1,8</v>
      </c>
      <c r="E44" s="15">
        <f>IF('[1]Sisestamine'!F10="","",'[1]Sisestamine'!F10)</f>
        <v>3.61</v>
      </c>
      <c r="F44" s="14" t="str">
        <f>IF('[1]Sisestamine'!G10="","",'[1]Sisestamine'!G10)</f>
        <v>1,0</v>
      </c>
      <c r="G44" s="15">
        <f>IF('[1]Sisestamine'!H10="","",'[1]Sisestamine'!H10)</f>
        <v>6.85</v>
      </c>
      <c r="H44" s="16" t="s">
        <v>21</v>
      </c>
      <c r="I44" s="15">
        <f>IF('[1]Sisestamine'!I10="","",'[1]Sisestamine'!I10)</f>
      </c>
      <c r="J44" s="16"/>
      <c r="K44" s="15"/>
      <c r="L44" s="16"/>
      <c r="M44" s="17" t="s">
        <v>31</v>
      </c>
      <c r="N44" s="18"/>
    </row>
    <row r="45" spans="1:14" ht="12" customHeight="1">
      <c r="A45" s="24"/>
      <c r="B45" s="11" t="str">
        <f>IF('[1]Sisestamine'!C10="","",'[1]Sisestamine'!C10)</f>
        <v>13.10.2004  Kuusna</v>
      </c>
      <c r="C45" s="20">
        <f>'[1]Sisestamine'!L10</f>
        <v>102</v>
      </c>
      <c r="D45" s="20"/>
      <c r="E45" s="20">
        <f>'[1]Sisestamine'!M10</f>
        <v>146</v>
      </c>
      <c r="F45" s="20"/>
      <c r="G45" s="20">
        <f>'[1]Sisestamine'!N10</f>
        <v>298</v>
      </c>
      <c r="H45" s="21"/>
      <c r="I45" s="19"/>
      <c r="J45" s="21"/>
      <c r="K45" s="19"/>
      <c r="L45" s="21"/>
      <c r="M45" s="19"/>
      <c r="N45" s="22">
        <f>SUM(C45:M45)</f>
        <v>546</v>
      </c>
    </row>
  </sheetData>
  <sheetProtection/>
  <mergeCells count="17">
    <mergeCell ref="A27:A28"/>
    <mergeCell ref="A7:A8"/>
    <mergeCell ref="A9:A10"/>
    <mergeCell ref="A11:A12"/>
    <mergeCell ref="A19:A20"/>
    <mergeCell ref="A21:A22"/>
    <mergeCell ref="A23:A24"/>
    <mergeCell ref="A44:A45"/>
    <mergeCell ref="A13:A14"/>
    <mergeCell ref="A15:A16"/>
    <mergeCell ref="A17:A18"/>
    <mergeCell ref="A42:A43"/>
    <mergeCell ref="A34:A35"/>
    <mergeCell ref="A36:A37"/>
    <mergeCell ref="A38:A39"/>
    <mergeCell ref="A40:A41"/>
    <mergeCell ref="A25:A26"/>
  </mergeCells>
  <printOptions/>
  <pageMargins left="0.7086614173228347" right="0.7086614173228347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Koeru Keskkool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</dc:creator>
  <cp:keywords/>
  <dc:description/>
  <cp:lastModifiedBy>Toomas</cp:lastModifiedBy>
  <cp:lastPrinted>2015-06-30T10:00:09Z</cp:lastPrinted>
  <dcterms:created xsi:type="dcterms:W3CDTF">2015-06-21T19:29:28Z</dcterms:created>
  <dcterms:modified xsi:type="dcterms:W3CDTF">2016-06-19T15:38:59Z</dcterms:modified>
  <cp:category/>
  <cp:version/>
  <cp:contentType/>
  <cp:contentStatus/>
</cp:coreProperties>
</file>