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2" windowHeight="8700" tabRatio="898"/>
  </bookViews>
  <sheets>
    <sheet name="KOOND" sheetId="96" r:id="rId1"/>
    <sheet name="23" sheetId="88" r:id="rId2"/>
    <sheet name="27" sheetId="87" r:id="rId3"/>
    <sheet name="30" sheetId="86" r:id="rId4"/>
    <sheet name="33" sheetId="85" r:id="rId5"/>
    <sheet name="36" sheetId="84" r:id="rId6"/>
    <sheet name="39" sheetId="83" r:id="rId7"/>
    <sheet name="42" sheetId="82" r:id="rId8"/>
    <sheet name="46" sheetId="81" r:id="rId9"/>
    <sheet name="50" sheetId="80" r:id="rId10"/>
    <sheet name="54" sheetId="79" r:id="rId11"/>
    <sheet name="58" sheetId="78" r:id="rId12"/>
    <sheet name="63" sheetId="77" r:id="rId13"/>
    <sheet name="69" sheetId="76" r:id="rId14"/>
    <sheet name="76" sheetId="75" r:id="rId15"/>
    <sheet name="85" sheetId="74" r:id="rId16"/>
    <sheet name="T35" sheetId="92" r:id="rId17"/>
    <sheet name="T45" sheetId="91" r:id="rId18"/>
    <sheet name="T55" sheetId="89" r:id="rId19"/>
    <sheet name="Tiitelleht" sheetId="1" r:id="rId20"/>
  </sheets>
  <definedNames>
    <definedName name="_xlnm.Print_Area" localSheetId="19">Tiitelleht!$A$1:$K$22</definedName>
  </definedNames>
  <calcPr calcId="125725" refMode="R1C1"/>
</workbook>
</file>

<file path=xl/calcChain.xml><?xml version="1.0" encoding="utf-8"?>
<calcChain xmlns="http://schemas.openxmlformats.org/spreadsheetml/2006/main">
  <c r="C17" i="89"/>
  <c r="C16"/>
  <c r="Q14"/>
  <c r="Q13"/>
  <c r="Q12"/>
  <c r="Q11"/>
  <c r="A3"/>
  <c r="A2"/>
  <c r="A1"/>
  <c r="C17" i="91"/>
  <c r="C16"/>
  <c r="Q14"/>
  <c r="Q13"/>
  <c r="Q12"/>
  <c r="Q11"/>
  <c r="A3"/>
  <c r="A2"/>
  <c r="A1"/>
  <c r="B52" i="92"/>
  <c r="B51"/>
  <c r="C49"/>
  <c r="C17"/>
  <c r="C16"/>
  <c r="Q14"/>
  <c r="Q13"/>
  <c r="Q12"/>
  <c r="Q11"/>
  <c r="A3"/>
  <c r="A47" s="1"/>
  <c r="A2"/>
  <c r="A46" s="1"/>
  <c r="A1"/>
  <c r="A45" s="1"/>
  <c r="D23" i="74"/>
  <c r="D22"/>
  <c r="Z20"/>
  <c r="Z19"/>
  <c r="Z18"/>
  <c r="Z17"/>
  <c r="Z16"/>
  <c r="Z15"/>
  <c r="Z14"/>
  <c r="Z13"/>
  <c r="Z12"/>
  <c r="Z11"/>
  <c r="B3"/>
  <c r="B2"/>
  <c r="B1"/>
  <c r="C17" i="75"/>
  <c r="C16"/>
  <c r="Q14"/>
  <c r="Q13"/>
  <c r="Q12"/>
  <c r="Q11"/>
  <c r="A3"/>
  <c r="A2"/>
  <c r="A1"/>
  <c r="T40" i="76"/>
  <c r="T39"/>
  <c r="R32"/>
  <c r="Q32"/>
  <c r="J21"/>
  <c r="I21"/>
  <c r="J15"/>
  <c r="I15"/>
  <c r="M18" s="1"/>
  <c r="J11"/>
  <c r="N9"/>
  <c r="R13"/>
  <c r="I11"/>
  <c r="M9"/>
  <c r="Q13" s="1"/>
  <c r="J8"/>
  <c r="I8"/>
  <c r="E3"/>
  <c r="E2"/>
  <c r="E1"/>
  <c r="C19" i="77"/>
  <c r="C18"/>
  <c r="Q16"/>
  <c r="Q15"/>
  <c r="Q14"/>
  <c r="Q13"/>
  <c r="Q12"/>
  <c r="Q11"/>
  <c r="A3"/>
  <c r="A2"/>
  <c r="A1"/>
  <c r="C17" i="78"/>
  <c r="C16"/>
  <c r="Q14"/>
  <c r="Q13"/>
  <c r="Q12"/>
  <c r="Q11"/>
  <c r="A3"/>
  <c r="A2"/>
  <c r="A1"/>
  <c r="D23" i="79"/>
  <c r="D22"/>
  <c r="Z20"/>
  <c r="Z19"/>
  <c r="Z18"/>
  <c r="Z17"/>
  <c r="Z16"/>
  <c r="Z15"/>
  <c r="Z14"/>
  <c r="Z13"/>
  <c r="Z12"/>
  <c r="Z11"/>
  <c r="B3"/>
  <c r="B2"/>
  <c r="B1"/>
  <c r="S46" i="80"/>
  <c r="S45"/>
  <c r="R38"/>
  <c r="Q38"/>
  <c r="J38"/>
  <c r="I38"/>
  <c r="J27"/>
  <c r="I27"/>
  <c r="J21"/>
  <c r="I21"/>
  <c r="M24" s="1"/>
  <c r="Q18" s="1"/>
  <c r="J15"/>
  <c r="I15"/>
  <c r="M12"/>
  <c r="J9"/>
  <c r="I9"/>
  <c r="E3"/>
  <c r="E2"/>
  <c r="E1"/>
  <c r="C19" i="81"/>
  <c r="C18"/>
  <c r="Q16"/>
  <c r="Q15"/>
  <c r="Q14"/>
  <c r="Q13"/>
  <c r="Q12"/>
  <c r="Q11"/>
  <c r="A3"/>
  <c r="A2"/>
  <c r="A1"/>
  <c r="D23" i="82"/>
  <c r="D22"/>
  <c r="Z20"/>
  <c r="Z19"/>
  <c r="Z18"/>
  <c r="Z17"/>
  <c r="Z16"/>
  <c r="Z15"/>
  <c r="Z14"/>
  <c r="Z13"/>
  <c r="Z12"/>
  <c r="Z11"/>
  <c r="B3"/>
  <c r="B2"/>
  <c r="B1"/>
  <c r="D23" i="83"/>
  <c r="D22"/>
  <c r="Z20"/>
  <c r="Z19"/>
  <c r="Z18"/>
  <c r="Z17"/>
  <c r="Z16"/>
  <c r="Z15"/>
  <c r="Z14"/>
  <c r="Z13"/>
  <c r="Z12"/>
  <c r="Z11"/>
  <c r="B3"/>
  <c r="B2"/>
  <c r="B1"/>
  <c r="T40" i="84"/>
  <c r="T39"/>
  <c r="R32"/>
  <c r="Q32"/>
  <c r="J21"/>
  <c r="I21"/>
  <c r="J15"/>
  <c r="I15"/>
  <c r="J11"/>
  <c r="I11"/>
  <c r="J8"/>
  <c r="N9" s="1"/>
  <c r="R13" s="1"/>
  <c r="I8"/>
  <c r="M9"/>
  <c r="Q13" s="1"/>
  <c r="E3"/>
  <c r="E2"/>
  <c r="E1"/>
  <c r="R53" i="85"/>
  <c r="Q53"/>
  <c r="J53"/>
  <c r="I53"/>
  <c r="R47"/>
  <c r="Q47"/>
  <c r="J36"/>
  <c r="N33"/>
  <c r="I36"/>
  <c r="M33"/>
  <c r="J30"/>
  <c r="I30"/>
  <c r="J24"/>
  <c r="N22"/>
  <c r="R27" s="1"/>
  <c r="V19" s="1"/>
  <c r="I24"/>
  <c r="M22"/>
  <c r="Q27" s="1"/>
  <c r="U19" s="1"/>
  <c r="J20"/>
  <c r="J17"/>
  <c r="N15" s="1"/>
  <c r="M15"/>
  <c r="J14"/>
  <c r="J11"/>
  <c r="M9"/>
  <c r="Q12"/>
  <c r="J8"/>
  <c r="N9"/>
  <c r="R12" s="1"/>
  <c r="E3"/>
  <c r="E2"/>
  <c r="E1"/>
  <c r="C19" i="86"/>
  <c r="C18"/>
  <c r="Q16"/>
  <c r="Q15"/>
  <c r="Q14"/>
  <c r="Q13"/>
  <c r="Q12"/>
  <c r="Q11"/>
  <c r="A3"/>
  <c r="A2"/>
  <c r="A1"/>
  <c r="C19" i="87"/>
  <c r="C18"/>
  <c r="Q16"/>
  <c r="Q15"/>
  <c r="Q14"/>
  <c r="Q13"/>
  <c r="Q12"/>
  <c r="Q11"/>
  <c r="A3"/>
  <c r="A2"/>
  <c r="A1"/>
  <c r="D23" i="88"/>
  <c r="D22"/>
  <c r="Z20"/>
  <c r="Z19"/>
  <c r="Z18"/>
  <c r="Z17"/>
  <c r="Z16"/>
  <c r="Z15"/>
  <c r="Z14"/>
  <c r="Z13"/>
  <c r="Z12"/>
  <c r="Z11"/>
  <c r="B3"/>
  <c r="B2"/>
  <c r="B1"/>
  <c r="N18" i="76"/>
  <c r="N12" i="80"/>
  <c r="N24"/>
  <c r="R18"/>
  <c r="M18" i="84"/>
  <c r="N18"/>
</calcChain>
</file>

<file path=xl/sharedStrings.xml><?xml version="1.0" encoding="utf-8"?>
<sst xmlns="http://schemas.openxmlformats.org/spreadsheetml/2006/main" count="620" uniqueCount="146">
  <si>
    <t>Võistluste nimi</t>
  </si>
  <si>
    <t>Toimumise koht</t>
  </si>
  <si>
    <t>Kuupäev</t>
  </si>
  <si>
    <t>Peakohtunik</t>
  </si>
  <si>
    <t>Kval.</t>
  </si>
  <si>
    <t>Tehn.</t>
  </si>
  <si>
    <t>KEHAKAAL</t>
  </si>
  <si>
    <t>kg</t>
  </si>
  <si>
    <t>Peasekretär</t>
  </si>
  <si>
    <t>1.ring</t>
  </si>
  <si>
    <t>Weight category</t>
  </si>
  <si>
    <t>Nr</t>
  </si>
  <si>
    <t>Name</t>
  </si>
  <si>
    <t>Weight</t>
  </si>
  <si>
    <t>Country</t>
  </si>
  <si>
    <t>Pools competitions</t>
  </si>
  <si>
    <t>Points</t>
  </si>
  <si>
    <t>Place</t>
  </si>
  <si>
    <t>1.round</t>
  </si>
  <si>
    <t>2.round</t>
  </si>
  <si>
    <t>3.round</t>
  </si>
  <si>
    <t>4.round</t>
  </si>
  <si>
    <t>5.round</t>
  </si>
  <si>
    <t>Passivity</t>
  </si>
  <si>
    <t>Time</t>
  </si>
  <si>
    <t>1.pool</t>
  </si>
  <si>
    <t>X</t>
  </si>
  <si>
    <t>CHIEF OF OFFICIALS</t>
  </si>
  <si>
    <t>CHIEF OF SECRETARY</t>
  </si>
  <si>
    <t>1.alagrupp</t>
  </si>
  <si>
    <t>REPECHAGE</t>
  </si>
  <si>
    <t>1/2 Finale                                1/2 Finaal</t>
  </si>
  <si>
    <t>Tour Préliminaire                                  Eelring</t>
  </si>
  <si>
    <t>Weight category Kaal</t>
  </si>
  <si>
    <t>Finale 1.-2.                            Finaal 1.-2.</t>
  </si>
  <si>
    <t>Perdants contre le 1er Finaliste                                                              Esimesele finalistile kaotajad</t>
  </si>
  <si>
    <t>Perdants contre le 2 ème Finaliste                                                            Teisele finalistile kaotajad</t>
  </si>
  <si>
    <t>REPECHAGE  /  LOHUTUSRINGID</t>
  </si>
  <si>
    <t>Médaille de Bronze Pronksmedali võitja</t>
  </si>
  <si>
    <t>Médaille de Bronze             Pronksmedali võitja</t>
  </si>
  <si>
    <t>1/4 Finale                                1/4 Finaal</t>
  </si>
  <si>
    <t>Weight category     Kaal</t>
  </si>
  <si>
    <t>Place  Koht</t>
  </si>
  <si>
    <t>JÄRVAMAA LAHTISED MEISTRIVÕISTLUSED NOORTELE VABAMAADLUSES 2015</t>
  </si>
  <si>
    <t>03.10.2015</t>
  </si>
  <si>
    <t>Mati Sadam</t>
  </si>
  <si>
    <t>Kätri-Avelin Säärits</t>
  </si>
  <si>
    <t>Türi linna võimla</t>
  </si>
  <si>
    <t>OLIVER KAJAKAS, Jmm</t>
  </si>
  <si>
    <t>AKSEL KUKK, Jmm</t>
  </si>
  <si>
    <t>KEIRO ASU, Tulevik</t>
  </si>
  <si>
    <t>OTI TIMUR KIRJA, Jmm</t>
  </si>
  <si>
    <t>SANDER SENIN, Jmm</t>
  </si>
  <si>
    <t>JANAR LIPS, Tulevik</t>
  </si>
  <si>
    <t>KENED MÄGISALU, Vändra</t>
  </si>
  <si>
    <t>RENE TALTS, Tulevik</t>
  </si>
  <si>
    <t>MAARIUS KOTSULIM, Jmm</t>
  </si>
  <si>
    <t>CRISTOFER NAGEL, Jmm</t>
  </si>
  <si>
    <t>JANAR PAABOR, Nipi</t>
  </si>
  <si>
    <t>KARDO TAMM, Tulevik</t>
  </si>
  <si>
    <t>KAREL KUURMAA, Jmm</t>
  </si>
  <si>
    <t>TIMOR ARUSAAR, Jmm</t>
  </si>
  <si>
    <t>EGERT AST, Nipi</t>
  </si>
  <si>
    <t>RAINIS ADSON, Jmm</t>
  </si>
  <si>
    <t>TRISTAN ALEKSANDROV, Tulevik</t>
  </si>
  <si>
    <t>ARTUR RAKITIN, Delta</t>
  </si>
  <si>
    <t>AIMAR ALKSNIS, Tulevik</t>
  </si>
  <si>
    <t>ANST MARKKUS MÄESEPP, Jmm</t>
  </si>
  <si>
    <t>PENT MATTI METS, Nipi</t>
  </si>
  <si>
    <t>REINIS STRODS, Ferrum</t>
  </si>
  <si>
    <t>MIKK MARTSEPP, Jmm</t>
  </si>
  <si>
    <t>KRISTJAN MÄNNIK, Jmm</t>
  </si>
  <si>
    <t>RASMUS PEETS, JMM</t>
  </si>
  <si>
    <t>OLEG KOHNOVITŠ, Delta</t>
  </si>
  <si>
    <t>TOMS KIŠIŠ, Ferrum</t>
  </si>
  <si>
    <t>KARL-HEINRICH KAJAKAS, Jmm</t>
  </si>
  <si>
    <t>KARL LEHIS, Jmm</t>
  </si>
  <si>
    <t>VIRGO SUUN, Jmm</t>
  </si>
  <si>
    <t>KEVIN KIRJA, JMM</t>
  </si>
  <si>
    <t>KARMO MÕTTUS, Lapiti</t>
  </si>
  <si>
    <t>RAGNAR KUURMAA, JMM</t>
  </si>
  <si>
    <t>KARLI UIBO, Jmm</t>
  </si>
  <si>
    <t>KAIMAR TAMM, Tulevik</t>
  </si>
  <si>
    <t>RALFS LUKINS, Ferrum</t>
  </si>
  <si>
    <t>HANNO KÄÄRIK, Lapiti</t>
  </si>
  <si>
    <t>RAINER SUUDER, Tulevik</t>
  </si>
  <si>
    <t>MIKO MÄGISALU, Vändra</t>
  </si>
  <si>
    <t>RENO LAHT, Jmm</t>
  </si>
  <si>
    <t>RASMUS KALA, Nipi</t>
  </si>
  <si>
    <t>JESPER MÄNNILAAN, Jmm</t>
  </si>
  <si>
    <t>ALEKS PENIJAINEN, Nipi</t>
  </si>
  <si>
    <t>PEETER PRAGI, Lapiti</t>
  </si>
  <si>
    <t>JARNO JOOST, Jmm</t>
  </si>
  <si>
    <t>PENNO PALL, Nipi</t>
  </si>
  <si>
    <t>TOMS KRIEVINŠ, Ferrum</t>
  </si>
  <si>
    <t>RIHARDS SLOKA, Ferrum</t>
  </si>
  <si>
    <t>ELMAR PRAKS, JMM</t>
  </si>
  <si>
    <t>JANNO UUSMAA, JMM</t>
  </si>
  <si>
    <t>KENNERT KÜNNARPUU, JMM</t>
  </si>
  <si>
    <t>RALFS MILHERTS, Ferrum</t>
  </si>
  <si>
    <t>MATTIAS SÄÄRITS, Ramm</t>
  </si>
  <si>
    <t>KRISTJAN LUSTUS, Tulevik</t>
  </si>
  <si>
    <t>KAIMAR ASU, Tulevik</t>
  </si>
  <si>
    <t>ERKO LILLETAI, Jmm</t>
  </si>
  <si>
    <t>ERIK TÕNISALU, Tulevik</t>
  </si>
  <si>
    <t>MATTIS PESTI, JMM</t>
  </si>
  <si>
    <t>VALDI JALAST, JMM</t>
  </si>
  <si>
    <t>MARKUS KRIISKÜTT, Lapiti</t>
  </si>
  <si>
    <t>LUDVIG KINDSIGO, Lapiti</t>
  </si>
  <si>
    <t>EIGO PESTI, Jmm</t>
  </si>
  <si>
    <t>PRIIDIK JALAS, Jmm</t>
  </si>
  <si>
    <t>JAKO KIVIMÄGI, Nipi</t>
  </si>
  <si>
    <t>MARKKUS TAMM, Jmm</t>
  </si>
  <si>
    <t>KEIO ORGVEE, Jmm</t>
  </si>
  <si>
    <t>MATISS DREIMANIS, Ferrum</t>
  </si>
  <si>
    <t>RUDOLF PRAGI, Lapiti</t>
  </si>
  <si>
    <t>MARIO SILD, Nipi</t>
  </si>
  <si>
    <t>T35</t>
  </si>
  <si>
    <t>ELISABETH TIKERPALU, Jmm</t>
  </si>
  <si>
    <t>KELINA ASU, Tulevik</t>
  </si>
  <si>
    <t>T45</t>
  </si>
  <si>
    <t>KÜLLY JÕGI, Tulevik</t>
  </si>
  <si>
    <t>T55</t>
  </si>
  <si>
    <t>VLADLENA ŠTEPTSENKO, Nipi</t>
  </si>
  <si>
    <t>RAGNE KUURMAA, Jmm</t>
  </si>
  <si>
    <t>ARTUR TIMŠIN, Delta</t>
  </si>
  <si>
    <t>23 KG</t>
  </si>
  <si>
    <t>27 KG</t>
  </si>
  <si>
    <t>30 KG</t>
  </si>
  <si>
    <t>33 KG</t>
  </si>
  <si>
    <t>36 KG</t>
  </si>
  <si>
    <t>39 KG</t>
  </si>
  <si>
    <t>42 KG</t>
  </si>
  <si>
    <t>46 KG</t>
  </si>
  <si>
    <t>50KG</t>
  </si>
  <si>
    <t>54 KG</t>
  </si>
  <si>
    <t>58 KG</t>
  </si>
  <si>
    <t>63 KG</t>
  </si>
  <si>
    <t>INGARS POLIS, Ferrum</t>
  </si>
  <si>
    <t>69 KG</t>
  </si>
  <si>
    <t>76 KG</t>
  </si>
  <si>
    <t>85KG</t>
  </si>
  <si>
    <t>T 35 KG</t>
  </si>
  <si>
    <t>T45 KG</t>
  </si>
  <si>
    <t>T 55 KG</t>
  </si>
  <si>
    <t>SV</t>
  </si>
</sst>
</file>

<file path=xl/styles.xml><?xml version="1.0" encoding="utf-8"?>
<styleSheet xmlns="http://schemas.openxmlformats.org/spreadsheetml/2006/main">
  <fonts count="30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charset val="186"/>
    </font>
    <font>
      <b/>
      <sz val="1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204"/>
    </font>
    <font>
      <b/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</font>
    <font>
      <sz val="10"/>
      <name val="Arial"/>
    </font>
    <font>
      <sz val="9"/>
      <name val="Arial"/>
      <family val="2"/>
      <charset val="204"/>
    </font>
    <font>
      <sz val="5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sz val="7"/>
      <name val="Arial"/>
      <family val="2"/>
      <charset val="186"/>
    </font>
    <font>
      <sz val="10"/>
      <color indexed="10"/>
      <name val="Arial Black"/>
      <family val="2"/>
      <charset val="186"/>
    </font>
    <font>
      <sz val="10"/>
      <color indexed="12"/>
      <name val="Arial Black"/>
      <family val="2"/>
      <charset val="186"/>
    </font>
    <font>
      <b/>
      <sz val="10"/>
      <color indexed="56"/>
      <name val="Arial"/>
      <family val="2"/>
    </font>
    <font>
      <b/>
      <sz val="8"/>
      <name val="Arial"/>
      <family val="2"/>
      <charset val="186"/>
    </font>
    <font>
      <b/>
      <sz val="8"/>
      <color indexed="56"/>
      <name val="Arial"/>
      <family val="2"/>
      <charset val="186"/>
    </font>
    <font>
      <b/>
      <sz val="8"/>
      <name val="Arial"/>
      <charset val="186"/>
    </font>
    <font>
      <b/>
      <sz val="10"/>
      <color indexed="56"/>
      <name val="Arial"/>
      <charset val="186"/>
    </font>
    <font>
      <sz val="10"/>
      <name val="Arial"/>
      <family val="2"/>
      <charset val="204"/>
    </font>
    <font>
      <b/>
      <sz val="10"/>
      <color indexed="56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0" xfId="0" applyAlignment="1">
      <alignment horizontal="distributed" vertical="center" textRotation="90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textRotation="90"/>
    </xf>
    <xf numFmtId="0" fontId="4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 horizontal="distributed" vertical="center" textRotation="90"/>
    </xf>
    <xf numFmtId="0" fontId="0" fillId="0" borderId="0" xfId="0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1" fillId="0" borderId="3" xfId="0" applyFont="1" applyBorder="1" applyAlignment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2" xfId="0" applyFont="1" applyBorder="1"/>
    <xf numFmtId="0" fontId="13" fillId="0" borderId="6" xfId="0" applyFont="1" applyBorder="1"/>
    <xf numFmtId="0" fontId="12" fillId="0" borderId="7" xfId="0" applyFont="1" applyBorder="1"/>
    <xf numFmtId="0" fontId="15" fillId="0" borderId="8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/>
    </xf>
    <xf numFmtId="0" fontId="11" fillId="0" borderId="8" xfId="0" applyFont="1" applyBorder="1"/>
    <xf numFmtId="0" fontId="0" fillId="0" borderId="9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/>
    <xf numFmtId="0" fontId="12" fillId="0" borderId="10" xfId="0" applyFont="1" applyBorder="1"/>
    <xf numFmtId="0" fontId="15" fillId="0" borderId="10" xfId="0" applyFont="1" applyBorder="1" applyAlignment="1">
      <alignment horizontal="center" vertical="center" textRotation="90"/>
    </xf>
    <xf numFmtId="0" fontId="11" fillId="0" borderId="10" xfId="0" applyFont="1" applyBorder="1"/>
    <xf numFmtId="0" fontId="0" fillId="0" borderId="11" xfId="0" applyBorder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0" xfId="0" applyFont="1"/>
    <xf numFmtId="0" fontId="17" fillId="0" borderId="0" xfId="0" applyFont="1"/>
    <xf numFmtId="0" fontId="18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18" xfId="0" applyFont="1" applyBorder="1" applyAlignment="1"/>
    <xf numFmtId="0" fontId="11" fillId="0" borderId="19" xfId="0" applyFont="1" applyBorder="1"/>
    <xf numFmtId="0" fontId="11" fillId="0" borderId="20" xfId="0" applyFont="1" applyBorder="1"/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3" fillId="0" borderId="0" xfId="0" applyFont="1" applyFill="1"/>
    <xf numFmtId="0" fontId="12" fillId="0" borderId="0" xfId="0" applyFont="1" applyFill="1"/>
    <xf numFmtId="0" fontId="0" fillId="0" borderId="0" xfId="0" applyFill="1"/>
    <xf numFmtId="0" fontId="11" fillId="0" borderId="1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8" fillId="0" borderId="0" xfId="0" applyFont="1" applyAlignment="1">
      <alignment horizontal="center" vertical="distributed"/>
    </xf>
    <xf numFmtId="0" fontId="18" fillId="0" borderId="0" xfId="0" applyFont="1" applyBorder="1" applyAlignment="1">
      <alignment horizontal="center" vertical="distributed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justify"/>
    </xf>
    <xf numFmtId="0" fontId="24" fillId="0" borderId="0" xfId="0" applyFont="1" applyBorder="1" applyAlignment="1">
      <alignment horizontal="center" vertical="distributed"/>
    </xf>
    <xf numFmtId="0" fontId="24" fillId="0" borderId="0" xfId="0" applyFont="1" applyBorder="1" applyAlignment="1">
      <alignment vertical="distributed"/>
    </xf>
    <xf numFmtId="0" fontId="18" fillId="0" borderId="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distributed" vertical="center" textRotation="90"/>
    </xf>
    <xf numFmtId="0" fontId="18" fillId="0" borderId="0" xfId="0" applyFont="1" applyBorder="1" applyAlignment="1"/>
    <xf numFmtId="0" fontId="18" fillId="0" borderId="0" xfId="0" applyFont="1" applyBorder="1" applyAlignment="1">
      <alignment vertical="distributed"/>
    </xf>
    <xf numFmtId="0" fontId="2" fillId="0" borderId="0" xfId="0" applyFont="1" applyBorder="1" applyAlignment="1">
      <alignment vertical="distributed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6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26" fillId="0" borderId="0" xfId="0" applyFont="1" applyBorder="1" applyAlignment="1">
      <alignment vertical="distributed"/>
    </xf>
    <xf numFmtId="0" fontId="0" fillId="0" borderId="26" xfId="0" applyBorder="1" applyAlignment="1">
      <alignment horizontal="center"/>
    </xf>
    <xf numFmtId="0" fontId="18" fillId="0" borderId="27" xfId="0" applyFont="1" applyBorder="1" applyAlignment="1">
      <alignment horizontal="distributed" vertical="center" textRotation="90"/>
    </xf>
    <xf numFmtId="0" fontId="24" fillId="0" borderId="24" xfId="0" applyFont="1" applyBorder="1" applyAlignment="1">
      <alignment vertical="distributed"/>
    </xf>
    <xf numFmtId="0" fontId="25" fillId="0" borderId="24" xfId="0" applyFont="1" applyBorder="1" applyAlignment="1"/>
    <xf numFmtId="0" fontId="18" fillId="0" borderId="24" xfId="0" applyFont="1" applyBorder="1" applyAlignment="1"/>
    <xf numFmtId="0" fontId="24" fillId="0" borderId="24" xfId="0" applyFont="1" applyBorder="1" applyAlignment="1"/>
    <xf numFmtId="0" fontId="18" fillId="0" borderId="28" xfId="0" applyFont="1" applyBorder="1" applyAlignment="1">
      <alignment horizontal="distributed" vertical="center" textRotation="90"/>
    </xf>
    <xf numFmtId="0" fontId="2" fillId="0" borderId="29" xfId="0" applyFont="1" applyBorder="1"/>
    <xf numFmtId="0" fontId="26" fillId="0" borderId="29" xfId="0" applyFont="1" applyBorder="1" applyAlignment="1"/>
    <xf numFmtId="0" fontId="0" fillId="0" borderId="28" xfId="0" applyBorder="1" applyAlignment="1">
      <alignment horizontal="distributed" vertical="center" textRotation="90"/>
    </xf>
    <xf numFmtId="0" fontId="2" fillId="0" borderId="29" xfId="0" applyFont="1" applyBorder="1" applyAlignment="1"/>
    <xf numFmtId="0" fontId="2" fillId="0" borderId="0" xfId="0" applyFont="1" applyBorder="1" applyAlignment="1">
      <alignment horizontal="center"/>
    </xf>
    <xf numFmtId="0" fontId="0" fillId="0" borderId="30" xfId="0" applyBorder="1" applyAlignment="1">
      <alignment horizontal="distributed" vertical="center" textRotation="90"/>
    </xf>
    <xf numFmtId="0" fontId="4" fillId="0" borderId="1" xfId="0" applyFont="1" applyBorder="1" applyAlignment="1">
      <alignment vertical="distributed"/>
    </xf>
    <xf numFmtId="0" fontId="0" fillId="0" borderId="1" xfId="0" applyBorder="1" applyAlignment="1">
      <alignment vertical="distributed"/>
    </xf>
    <xf numFmtId="0" fontId="2" fillId="0" borderId="1" xfId="0" applyFont="1" applyBorder="1" applyAlignment="1">
      <alignment vertical="distributed"/>
    </xf>
    <xf numFmtId="0" fontId="5" fillId="0" borderId="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8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" xfId="0" applyFont="1" applyBorder="1" applyAlignment="1">
      <alignment vertical="justify"/>
    </xf>
    <xf numFmtId="0" fontId="18" fillId="0" borderId="2" xfId="0" applyFont="1" applyBorder="1" applyAlignment="1">
      <alignment horizontal="center" vertical="justify"/>
    </xf>
    <xf numFmtId="0" fontId="1" fillId="0" borderId="0" xfId="0" applyFont="1" applyBorder="1" applyAlignment="1">
      <alignment vertical="distributed"/>
    </xf>
    <xf numFmtId="0" fontId="24" fillId="0" borderId="29" xfId="0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18" fillId="0" borderId="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left"/>
    </xf>
    <xf numFmtId="2" fontId="11" fillId="0" borderId="36" xfId="0" applyNumberFormat="1" applyFont="1" applyBorder="1" applyAlignment="1">
      <alignment horizontal="center" vertical="center" textRotation="90"/>
    </xf>
    <xf numFmtId="2" fontId="11" fillId="0" borderId="37" xfId="0" applyNumberFormat="1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0" fillId="0" borderId="41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10" fillId="0" borderId="2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textRotation="90"/>
    </xf>
    <xf numFmtId="0" fontId="11" fillId="0" borderId="37" xfId="0" applyFont="1" applyFill="1" applyBorder="1" applyAlignment="1">
      <alignment horizontal="center" vertical="center" textRotation="90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textRotation="90"/>
    </xf>
    <xf numFmtId="0" fontId="11" fillId="0" borderId="35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 vertical="distributed"/>
    </xf>
    <xf numFmtId="0" fontId="2" fillId="0" borderId="25" xfId="0" applyFont="1" applyBorder="1" applyAlignment="1">
      <alignment horizontal="center" vertical="distributed"/>
    </xf>
    <xf numFmtId="0" fontId="2" fillId="0" borderId="30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4" fillId="0" borderId="6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 vertical="distributed"/>
    </xf>
    <xf numFmtId="0" fontId="18" fillId="0" borderId="7" xfId="0" applyFont="1" applyBorder="1" applyAlignment="1">
      <alignment horizontal="center" vertical="distributed"/>
    </xf>
    <xf numFmtId="0" fontId="18" fillId="0" borderId="12" xfId="0" applyFont="1" applyBorder="1" applyAlignment="1">
      <alignment horizontal="center" vertical="distributed"/>
    </xf>
    <xf numFmtId="0" fontId="24" fillId="0" borderId="27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6" fillId="0" borderId="28" xfId="0" applyFont="1" applyBorder="1" applyAlignment="1">
      <alignment horizontal="center" vertical="distributed"/>
    </xf>
    <xf numFmtId="0" fontId="26" fillId="0" borderId="0" xfId="0" applyFont="1" applyBorder="1" applyAlignment="1">
      <alignment horizontal="center" vertical="distributed"/>
    </xf>
    <xf numFmtId="0" fontId="26" fillId="0" borderId="29" xfId="0" applyFont="1" applyBorder="1" applyAlignment="1">
      <alignment horizontal="center" vertical="distributed"/>
    </xf>
    <xf numFmtId="0" fontId="26" fillId="0" borderId="30" xfId="0" applyFont="1" applyBorder="1" applyAlignment="1">
      <alignment horizontal="center" vertical="distributed"/>
    </xf>
    <xf numFmtId="0" fontId="26" fillId="0" borderId="1" xfId="0" applyFont="1" applyBorder="1" applyAlignment="1">
      <alignment horizontal="center" vertical="distributed"/>
    </xf>
    <xf numFmtId="0" fontId="26" fillId="0" borderId="26" xfId="0" applyFont="1" applyBorder="1" applyAlignment="1">
      <alignment horizontal="center" vertical="distributed"/>
    </xf>
    <xf numFmtId="0" fontId="29" fillId="0" borderId="27" xfId="0" applyFont="1" applyBorder="1" applyAlignment="1">
      <alignment horizontal="center" vertical="distributed"/>
    </xf>
    <xf numFmtId="0" fontId="29" fillId="0" borderId="24" xfId="0" applyFont="1" applyBorder="1" applyAlignment="1">
      <alignment horizontal="center" vertical="distributed"/>
    </xf>
    <xf numFmtId="0" fontId="29" fillId="0" borderId="25" xfId="0" applyFont="1" applyBorder="1" applyAlignment="1">
      <alignment horizontal="center" vertical="distributed"/>
    </xf>
    <xf numFmtId="0" fontId="29" fillId="0" borderId="30" xfId="0" applyFont="1" applyBorder="1" applyAlignment="1">
      <alignment horizontal="center" vertical="distributed"/>
    </xf>
    <xf numFmtId="0" fontId="29" fillId="0" borderId="1" xfId="0" applyFont="1" applyBorder="1" applyAlignment="1">
      <alignment horizontal="center" vertical="distributed"/>
    </xf>
    <xf numFmtId="0" fontId="29" fillId="0" borderId="26" xfId="0" applyFont="1" applyBorder="1" applyAlignment="1">
      <alignment horizontal="center" vertical="distributed"/>
    </xf>
    <xf numFmtId="0" fontId="23" fillId="0" borderId="27" xfId="0" applyFont="1" applyBorder="1" applyAlignment="1">
      <alignment horizontal="center" vertical="distributed"/>
    </xf>
    <xf numFmtId="0" fontId="23" fillId="0" borderId="24" xfId="0" applyFont="1" applyBorder="1" applyAlignment="1">
      <alignment horizontal="center" vertical="distributed"/>
    </xf>
    <xf numFmtId="0" fontId="23" fillId="0" borderId="25" xfId="0" applyFont="1" applyBorder="1" applyAlignment="1">
      <alignment horizontal="center" vertical="distributed"/>
    </xf>
    <xf numFmtId="0" fontId="23" fillId="0" borderId="30" xfId="0" applyFont="1" applyBorder="1" applyAlignment="1">
      <alignment horizontal="center" vertical="distributed"/>
    </xf>
    <xf numFmtId="0" fontId="23" fillId="0" borderId="1" xfId="0" applyFont="1" applyBorder="1" applyAlignment="1">
      <alignment horizontal="center" vertical="distributed"/>
    </xf>
    <xf numFmtId="0" fontId="23" fillId="0" borderId="26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14" fontId="4" fillId="0" borderId="0" xfId="0" applyNumberFormat="1" applyFont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26" fillId="0" borderId="27" xfId="0" applyFont="1" applyBorder="1" applyAlignment="1">
      <alignment horizontal="center" vertical="distributed"/>
    </xf>
    <xf numFmtId="0" fontId="26" fillId="0" borderId="24" xfId="0" applyFont="1" applyBorder="1" applyAlignment="1">
      <alignment horizontal="center" vertical="distributed"/>
    </xf>
    <xf numFmtId="0" fontId="26" fillId="0" borderId="25" xfId="0" applyFont="1" applyBorder="1" applyAlignment="1">
      <alignment horizontal="center" vertical="distributed"/>
    </xf>
    <xf numFmtId="0" fontId="1" fillId="0" borderId="27" xfId="0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1" fillId="0" borderId="24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1" fillId="0" borderId="25" xfId="0" applyFont="1" applyBorder="1" applyAlignment="1">
      <alignment horizontal="center" vertical="distributed"/>
    </xf>
    <xf numFmtId="0" fontId="1" fillId="0" borderId="26" xfId="0" applyFont="1" applyBorder="1" applyAlignment="1">
      <alignment horizontal="center" vertical="distributed"/>
    </xf>
    <xf numFmtId="0" fontId="16" fillId="0" borderId="27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textRotation="90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33" xfId="0" applyFont="1" applyBorder="1" applyAlignment="1">
      <alignment horizontal="center" vertical="distributed"/>
    </xf>
    <xf numFmtId="49" fontId="4" fillId="2" borderId="0" xfId="0" applyNumberFormat="1" applyFont="1" applyFill="1" applyAlignment="1">
      <alignment horizontal="center"/>
    </xf>
    <xf numFmtId="49" fontId="3" fillId="3" borderId="27" xfId="0" applyNumberFormat="1" applyFont="1" applyFill="1" applyBorder="1" applyAlignment="1">
      <alignment horizontal="center" vertical="distributed"/>
    </xf>
    <xf numFmtId="49" fontId="3" fillId="3" borderId="24" xfId="0" applyNumberFormat="1" applyFont="1" applyFill="1" applyBorder="1" applyAlignment="1">
      <alignment horizontal="center" vertical="distributed"/>
    </xf>
    <xf numFmtId="49" fontId="3" fillId="3" borderId="25" xfId="0" applyNumberFormat="1" applyFont="1" applyFill="1" applyBorder="1" applyAlignment="1">
      <alignment horizontal="center" vertical="distributed"/>
    </xf>
    <xf numFmtId="49" fontId="3" fillId="3" borderId="30" xfId="0" applyNumberFormat="1" applyFont="1" applyFill="1" applyBorder="1" applyAlignment="1">
      <alignment horizontal="center" vertical="distributed"/>
    </xf>
    <xf numFmtId="49" fontId="3" fillId="3" borderId="1" xfId="0" applyNumberFormat="1" applyFont="1" applyFill="1" applyBorder="1" applyAlignment="1">
      <alignment horizontal="center" vertical="distributed"/>
    </xf>
    <xf numFmtId="49" fontId="3" fillId="3" borderId="26" xfId="0" applyNumberFormat="1" applyFont="1" applyFill="1" applyBorder="1" applyAlignment="1">
      <alignment horizontal="center" vertical="distributed"/>
    </xf>
    <xf numFmtId="49" fontId="4" fillId="2" borderId="24" xfId="0" applyNumberFormat="1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horizontal="center"/>
    </xf>
    <xf numFmtId="49" fontId="3" fillId="3" borderId="24" xfId="0" applyNumberFormat="1" applyFont="1" applyFill="1" applyBorder="1" applyAlignment="1">
      <alignment horizontal="center"/>
    </xf>
    <xf numFmtId="49" fontId="3" fillId="3" borderId="25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3" borderId="2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</xdr:colOff>
      <xdr:row>9</xdr:row>
      <xdr:rowOff>0</xdr:rowOff>
    </xdr:from>
    <xdr:to>
      <xdr:col>15</xdr:col>
      <xdr:colOff>175260</xdr:colOff>
      <xdr:row>15</xdr:row>
      <xdr:rowOff>0</xdr:rowOff>
    </xdr:to>
    <xdr:grpSp>
      <xdr:nvGrpSpPr>
        <xdr:cNvPr id="74889" name="Group 1"/>
        <xdr:cNvGrpSpPr>
          <a:grpSpLocks/>
        </xdr:cNvGrpSpPr>
      </xdr:nvGrpSpPr>
      <xdr:grpSpPr bwMode="auto">
        <a:xfrm>
          <a:off x="6210300" y="1379220"/>
          <a:ext cx="167640" cy="701040"/>
          <a:chOff x="882" y="375"/>
          <a:chExt cx="25" cy="480"/>
        </a:xfrm>
      </xdr:grpSpPr>
      <xdr:sp macro="" textlink="">
        <xdr:nvSpPr>
          <xdr:cNvPr id="74969" name="Line 2"/>
          <xdr:cNvSpPr>
            <a:spLocks noChangeShapeType="1"/>
          </xdr:cNvSpPr>
        </xdr:nvSpPr>
        <xdr:spPr bwMode="auto">
          <a:xfrm>
            <a:off x="896" y="375"/>
            <a:ext cx="0" cy="4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70" name="Line 3"/>
          <xdr:cNvSpPr>
            <a:spLocks noChangeShapeType="1"/>
          </xdr:cNvSpPr>
        </xdr:nvSpPr>
        <xdr:spPr bwMode="auto">
          <a:xfrm>
            <a:off x="882" y="37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71" name="Line 4"/>
          <xdr:cNvSpPr>
            <a:spLocks noChangeShapeType="1"/>
          </xdr:cNvSpPr>
        </xdr:nvSpPr>
        <xdr:spPr bwMode="auto">
          <a:xfrm>
            <a:off x="882" y="85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72" name="Line 5"/>
          <xdr:cNvSpPr>
            <a:spLocks noChangeShapeType="1"/>
          </xdr:cNvSpPr>
        </xdr:nvSpPr>
        <xdr:spPr bwMode="auto">
          <a:xfrm>
            <a:off x="896" y="615"/>
            <a:ext cx="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</xdr:col>
      <xdr:colOff>175260</xdr:colOff>
      <xdr:row>46</xdr:row>
      <xdr:rowOff>7620</xdr:rowOff>
    </xdr:from>
    <xdr:to>
      <xdr:col>15</xdr:col>
      <xdr:colOff>175260</xdr:colOff>
      <xdr:row>49</xdr:row>
      <xdr:rowOff>0</xdr:rowOff>
    </xdr:to>
    <xdr:grpSp>
      <xdr:nvGrpSpPr>
        <xdr:cNvPr id="74890" name="Group 6"/>
        <xdr:cNvGrpSpPr>
          <a:grpSpLocks/>
        </xdr:cNvGrpSpPr>
      </xdr:nvGrpSpPr>
      <xdr:grpSpPr bwMode="auto">
        <a:xfrm>
          <a:off x="6195060" y="5897880"/>
          <a:ext cx="182880" cy="381000"/>
          <a:chOff x="326" y="298"/>
          <a:chExt cx="32" cy="53"/>
        </a:xfrm>
      </xdr:grpSpPr>
      <xdr:sp macro="" textlink="">
        <xdr:nvSpPr>
          <xdr:cNvPr id="74965" name="Line 7"/>
          <xdr:cNvSpPr>
            <a:spLocks noChangeShapeType="1"/>
          </xdr:cNvSpPr>
        </xdr:nvSpPr>
        <xdr:spPr bwMode="auto">
          <a:xfrm>
            <a:off x="338" y="298"/>
            <a:ext cx="0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66" name="Line 8"/>
          <xdr:cNvSpPr>
            <a:spLocks noChangeShapeType="1"/>
          </xdr:cNvSpPr>
        </xdr:nvSpPr>
        <xdr:spPr bwMode="auto">
          <a:xfrm>
            <a:off x="326" y="298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67" name="Line 9"/>
          <xdr:cNvSpPr>
            <a:spLocks noChangeShapeType="1"/>
          </xdr:cNvSpPr>
        </xdr:nvSpPr>
        <xdr:spPr bwMode="auto">
          <a:xfrm>
            <a:off x="326" y="351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68" name="Line 10"/>
          <xdr:cNvSpPr>
            <a:spLocks noChangeShapeType="1"/>
          </xdr:cNvSpPr>
        </xdr:nvSpPr>
        <xdr:spPr bwMode="auto">
          <a:xfrm>
            <a:off x="338" y="323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175260</xdr:colOff>
      <xdr:row>46</xdr:row>
      <xdr:rowOff>0</xdr:rowOff>
    </xdr:from>
    <xdr:to>
      <xdr:col>7</xdr:col>
      <xdr:colOff>175260</xdr:colOff>
      <xdr:row>49</xdr:row>
      <xdr:rowOff>0</xdr:rowOff>
    </xdr:to>
    <xdr:grpSp>
      <xdr:nvGrpSpPr>
        <xdr:cNvPr id="74891" name="Group 11"/>
        <xdr:cNvGrpSpPr>
          <a:grpSpLocks/>
        </xdr:cNvGrpSpPr>
      </xdr:nvGrpSpPr>
      <xdr:grpSpPr bwMode="auto">
        <a:xfrm>
          <a:off x="2369820" y="5890260"/>
          <a:ext cx="182880" cy="388620"/>
          <a:chOff x="326" y="298"/>
          <a:chExt cx="32" cy="53"/>
        </a:xfrm>
      </xdr:grpSpPr>
      <xdr:sp macro="" textlink="">
        <xdr:nvSpPr>
          <xdr:cNvPr id="74961" name="Line 12"/>
          <xdr:cNvSpPr>
            <a:spLocks noChangeShapeType="1"/>
          </xdr:cNvSpPr>
        </xdr:nvSpPr>
        <xdr:spPr bwMode="auto">
          <a:xfrm>
            <a:off x="338" y="298"/>
            <a:ext cx="0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62" name="Line 13"/>
          <xdr:cNvSpPr>
            <a:spLocks noChangeShapeType="1"/>
          </xdr:cNvSpPr>
        </xdr:nvSpPr>
        <xdr:spPr bwMode="auto">
          <a:xfrm>
            <a:off x="326" y="298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63" name="Line 14"/>
          <xdr:cNvSpPr>
            <a:spLocks noChangeShapeType="1"/>
          </xdr:cNvSpPr>
        </xdr:nvSpPr>
        <xdr:spPr bwMode="auto">
          <a:xfrm>
            <a:off x="326" y="351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64" name="Line 15"/>
          <xdr:cNvSpPr>
            <a:spLocks noChangeShapeType="1"/>
          </xdr:cNvSpPr>
        </xdr:nvSpPr>
        <xdr:spPr bwMode="auto">
          <a:xfrm>
            <a:off x="338" y="323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38</xdr:row>
      <xdr:rowOff>0</xdr:rowOff>
    </xdr:to>
    <xdr:grpSp>
      <xdr:nvGrpSpPr>
        <xdr:cNvPr id="74892" name="Group 16"/>
        <xdr:cNvGrpSpPr>
          <a:grpSpLocks/>
        </xdr:cNvGrpSpPr>
      </xdr:nvGrpSpPr>
      <xdr:grpSpPr bwMode="auto">
        <a:xfrm>
          <a:off x="2377440" y="4602480"/>
          <a:ext cx="182880" cy="373380"/>
          <a:chOff x="294" y="155"/>
          <a:chExt cx="23" cy="30"/>
        </a:xfrm>
      </xdr:grpSpPr>
      <xdr:sp macro="" textlink="">
        <xdr:nvSpPr>
          <xdr:cNvPr id="74957" name="Line 17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58" name="Line 18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59" name="Line 19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60" name="Line 20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</xdr:col>
      <xdr:colOff>175260</xdr:colOff>
      <xdr:row>46</xdr:row>
      <xdr:rowOff>0</xdr:rowOff>
    </xdr:from>
    <xdr:to>
      <xdr:col>15</xdr:col>
      <xdr:colOff>175260</xdr:colOff>
      <xdr:row>49</xdr:row>
      <xdr:rowOff>0</xdr:rowOff>
    </xdr:to>
    <xdr:grpSp>
      <xdr:nvGrpSpPr>
        <xdr:cNvPr id="74893" name="Group 21"/>
        <xdr:cNvGrpSpPr>
          <a:grpSpLocks/>
        </xdr:cNvGrpSpPr>
      </xdr:nvGrpSpPr>
      <xdr:grpSpPr bwMode="auto">
        <a:xfrm>
          <a:off x="6195060" y="5890260"/>
          <a:ext cx="182880" cy="388620"/>
          <a:chOff x="326" y="298"/>
          <a:chExt cx="32" cy="53"/>
        </a:xfrm>
      </xdr:grpSpPr>
      <xdr:sp macro="" textlink="">
        <xdr:nvSpPr>
          <xdr:cNvPr id="74953" name="Line 22"/>
          <xdr:cNvSpPr>
            <a:spLocks noChangeShapeType="1"/>
          </xdr:cNvSpPr>
        </xdr:nvSpPr>
        <xdr:spPr bwMode="auto">
          <a:xfrm>
            <a:off x="338" y="298"/>
            <a:ext cx="0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54" name="Line 23"/>
          <xdr:cNvSpPr>
            <a:spLocks noChangeShapeType="1"/>
          </xdr:cNvSpPr>
        </xdr:nvSpPr>
        <xdr:spPr bwMode="auto">
          <a:xfrm>
            <a:off x="326" y="298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55" name="Line 24"/>
          <xdr:cNvSpPr>
            <a:spLocks noChangeShapeType="1"/>
          </xdr:cNvSpPr>
        </xdr:nvSpPr>
        <xdr:spPr bwMode="auto">
          <a:xfrm>
            <a:off x="326" y="351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56" name="Line 25"/>
          <xdr:cNvSpPr>
            <a:spLocks noChangeShapeType="1"/>
          </xdr:cNvSpPr>
        </xdr:nvSpPr>
        <xdr:spPr bwMode="auto">
          <a:xfrm>
            <a:off x="338" y="323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14</xdr:col>
      <xdr:colOff>0</xdr:colOff>
      <xdr:row>53</xdr:row>
      <xdr:rowOff>0</xdr:rowOff>
    </xdr:from>
    <xdr:to>
      <xdr:col>16</xdr:col>
      <xdr:colOff>7620</xdr:colOff>
      <xdr:row>53</xdr:row>
      <xdr:rowOff>0</xdr:rowOff>
    </xdr:to>
    <xdr:sp macro="" textlink="">
      <xdr:nvSpPr>
        <xdr:cNvPr id="74894" name="Line 26"/>
        <xdr:cNvSpPr>
          <a:spLocks noChangeShapeType="1"/>
        </xdr:cNvSpPr>
      </xdr:nvSpPr>
      <xdr:spPr bwMode="auto">
        <a:xfrm>
          <a:off x="6019800" y="6911340"/>
          <a:ext cx="373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175260</xdr:colOff>
      <xdr:row>46</xdr:row>
      <xdr:rowOff>0</xdr:rowOff>
    </xdr:from>
    <xdr:to>
      <xdr:col>7</xdr:col>
      <xdr:colOff>175260</xdr:colOff>
      <xdr:row>49</xdr:row>
      <xdr:rowOff>0</xdr:rowOff>
    </xdr:to>
    <xdr:grpSp>
      <xdr:nvGrpSpPr>
        <xdr:cNvPr id="74895" name="Group 27"/>
        <xdr:cNvGrpSpPr>
          <a:grpSpLocks/>
        </xdr:cNvGrpSpPr>
      </xdr:nvGrpSpPr>
      <xdr:grpSpPr bwMode="auto">
        <a:xfrm>
          <a:off x="2369820" y="5890260"/>
          <a:ext cx="182880" cy="388620"/>
          <a:chOff x="326" y="298"/>
          <a:chExt cx="32" cy="53"/>
        </a:xfrm>
      </xdr:grpSpPr>
      <xdr:sp macro="" textlink="">
        <xdr:nvSpPr>
          <xdr:cNvPr id="74949" name="Line 28"/>
          <xdr:cNvSpPr>
            <a:spLocks noChangeShapeType="1"/>
          </xdr:cNvSpPr>
        </xdr:nvSpPr>
        <xdr:spPr bwMode="auto">
          <a:xfrm>
            <a:off x="338" y="298"/>
            <a:ext cx="0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50" name="Line 29"/>
          <xdr:cNvSpPr>
            <a:spLocks noChangeShapeType="1"/>
          </xdr:cNvSpPr>
        </xdr:nvSpPr>
        <xdr:spPr bwMode="auto">
          <a:xfrm>
            <a:off x="326" y="298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51" name="Line 30"/>
          <xdr:cNvSpPr>
            <a:spLocks noChangeShapeType="1"/>
          </xdr:cNvSpPr>
        </xdr:nvSpPr>
        <xdr:spPr bwMode="auto">
          <a:xfrm>
            <a:off x="326" y="351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52" name="Line 31"/>
          <xdr:cNvSpPr>
            <a:spLocks noChangeShapeType="1"/>
          </xdr:cNvSpPr>
        </xdr:nvSpPr>
        <xdr:spPr bwMode="auto">
          <a:xfrm>
            <a:off x="338" y="323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7620</xdr:colOff>
      <xdr:row>22</xdr:row>
      <xdr:rowOff>0</xdr:rowOff>
    </xdr:from>
    <xdr:to>
      <xdr:col>15</xdr:col>
      <xdr:colOff>175260</xdr:colOff>
      <xdr:row>33</xdr:row>
      <xdr:rowOff>0</xdr:rowOff>
    </xdr:to>
    <xdr:grpSp>
      <xdr:nvGrpSpPr>
        <xdr:cNvPr id="74896" name="Group 32"/>
        <xdr:cNvGrpSpPr>
          <a:grpSpLocks/>
        </xdr:cNvGrpSpPr>
      </xdr:nvGrpSpPr>
      <xdr:grpSpPr bwMode="auto">
        <a:xfrm>
          <a:off x="6210300" y="2956560"/>
          <a:ext cx="167640" cy="1386840"/>
          <a:chOff x="882" y="375"/>
          <a:chExt cx="25" cy="480"/>
        </a:xfrm>
      </xdr:grpSpPr>
      <xdr:sp macro="" textlink="">
        <xdr:nvSpPr>
          <xdr:cNvPr id="74945" name="Line 33"/>
          <xdr:cNvSpPr>
            <a:spLocks noChangeShapeType="1"/>
          </xdr:cNvSpPr>
        </xdr:nvSpPr>
        <xdr:spPr bwMode="auto">
          <a:xfrm>
            <a:off x="896" y="375"/>
            <a:ext cx="0" cy="4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46" name="Line 34"/>
          <xdr:cNvSpPr>
            <a:spLocks noChangeShapeType="1"/>
          </xdr:cNvSpPr>
        </xdr:nvSpPr>
        <xdr:spPr bwMode="auto">
          <a:xfrm>
            <a:off x="882" y="37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47" name="Line 35"/>
          <xdr:cNvSpPr>
            <a:spLocks noChangeShapeType="1"/>
          </xdr:cNvSpPr>
        </xdr:nvSpPr>
        <xdr:spPr bwMode="auto">
          <a:xfrm>
            <a:off x="882" y="85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48" name="Line 36"/>
          <xdr:cNvSpPr>
            <a:spLocks noChangeShapeType="1"/>
          </xdr:cNvSpPr>
        </xdr:nvSpPr>
        <xdr:spPr bwMode="auto">
          <a:xfrm>
            <a:off x="896" y="615"/>
            <a:ext cx="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0</xdr:colOff>
      <xdr:row>14</xdr:row>
      <xdr:rowOff>0</xdr:rowOff>
    </xdr:from>
    <xdr:to>
      <xdr:col>12</xdr:col>
      <xdr:colOff>0</xdr:colOff>
      <xdr:row>17</xdr:row>
      <xdr:rowOff>0</xdr:rowOff>
    </xdr:to>
    <xdr:grpSp>
      <xdr:nvGrpSpPr>
        <xdr:cNvPr id="74897" name="Group 37"/>
        <xdr:cNvGrpSpPr>
          <a:grpSpLocks/>
        </xdr:cNvGrpSpPr>
      </xdr:nvGrpSpPr>
      <xdr:grpSpPr bwMode="auto">
        <a:xfrm>
          <a:off x="4290060" y="1950720"/>
          <a:ext cx="182880" cy="358140"/>
          <a:chOff x="294" y="155"/>
          <a:chExt cx="23" cy="30"/>
        </a:xfrm>
      </xdr:grpSpPr>
      <xdr:sp macro="" textlink="">
        <xdr:nvSpPr>
          <xdr:cNvPr id="74941" name="Line 38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42" name="Line 39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43" name="Line 40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44" name="Line 41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74898" name="Group 42"/>
        <xdr:cNvGrpSpPr>
          <a:grpSpLocks/>
        </xdr:cNvGrpSpPr>
      </xdr:nvGrpSpPr>
      <xdr:grpSpPr bwMode="auto">
        <a:xfrm>
          <a:off x="4290060" y="1249680"/>
          <a:ext cx="182880" cy="358140"/>
          <a:chOff x="294" y="155"/>
          <a:chExt cx="23" cy="30"/>
        </a:xfrm>
      </xdr:grpSpPr>
      <xdr:sp macro="" textlink="">
        <xdr:nvSpPr>
          <xdr:cNvPr id="74937" name="Line 43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38" name="Line 44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39" name="Line 45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40" name="Line 46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22860</xdr:colOff>
      <xdr:row>30</xdr:row>
      <xdr:rowOff>0</xdr:rowOff>
    </xdr:from>
    <xdr:to>
      <xdr:col>12</xdr:col>
      <xdr:colOff>0</xdr:colOff>
      <xdr:row>36</xdr:row>
      <xdr:rowOff>0</xdr:rowOff>
    </xdr:to>
    <xdr:grpSp>
      <xdr:nvGrpSpPr>
        <xdr:cNvPr id="74899" name="Group 52"/>
        <xdr:cNvGrpSpPr>
          <a:grpSpLocks/>
        </xdr:cNvGrpSpPr>
      </xdr:nvGrpSpPr>
      <xdr:grpSpPr bwMode="auto">
        <a:xfrm>
          <a:off x="4312920" y="3985260"/>
          <a:ext cx="160020" cy="746760"/>
          <a:chOff x="882" y="375"/>
          <a:chExt cx="25" cy="480"/>
        </a:xfrm>
      </xdr:grpSpPr>
      <xdr:sp macro="" textlink="">
        <xdr:nvSpPr>
          <xdr:cNvPr id="74933" name="Line 53"/>
          <xdr:cNvSpPr>
            <a:spLocks noChangeShapeType="1"/>
          </xdr:cNvSpPr>
        </xdr:nvSpPr>
        <xdr:spPr bwMode="auto">
          <a:xfrm>
            <a:off x="896" y="375"/>
            <a:ext cx="0" cy="4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34" name="Line 54"/>
          <xdr:cNvSpPr>
            <a:spLocks noChangeShapeType="1"/>
          </xdr:cNvSpPr>
        </xdr:nvSpPr>
        <xdr:spPr bwMode="auto">
          <a:xfrm>
            <a:off x="882" y="37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35" name="Line 55"/>
          <xdr:cNvSpPr>
            <a:spLocks noChangeShapeType="1"/>
          </xdr:cNvSpPr>
        </xdr:nvSpPr>
        <xdr:spPr bwMode="auto">
          <a:xfrm>
            <a:off x="882" y="85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36" name="Line 56"/>
          <xdr:cNvSpPr>
            <a:spLocks noChangeShapeType="1"/>
          </xdr:cNvSpPr>
        </xdr:nvSpPr>
        <xdr:spPr bwMode="auto">
          <a:xfrm>
            <a:off x="896" y="615"/>
            <a:ext cx="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19</xdr:col>
      <xdr:colOff>7620</xdr:colOff>
      <xdr:row>12</xdr:row>
      <xdr:rowOff>0</xdr:rowOff>
    </xdr:from>
    <xdr:to>
      <xdr:col>20</xdr:col>
      <xdr:colOff>0</xdr:colOff>
      <xdr:row>27</xdr:row>
      <xdr:rowOff>0</xdr:rowOff>
    </xdr:to>
    <xdr:grpSp>
      <xdr:nvGrpSpPr>
        <xdr:cNvPr id="74900" name="Group 57"/>
        <xdr:cNvGrpSpPr>
          <a:grpSpLocks/>
        </xdr:cNvGrpSpPr>
      </xdr:nvGrpSpPr>
      <xdr:grpSpPr bwMode="auto">
        <a:xfrm>
          <a:off x="8115300" y="1737360"/>
          <a:ext cx="167640" cy="1859280"/>
          <a:chOff x="882" y="375"/>
          <a:chExt cx="25" cy="480"/>
        </a:xfrm>
      </xdr:grpSpPr>
      <xdr:sp macro="" textlink="">
        <xdr:nvSpPr>
          <xdr:cNvPr id="74929" name="Line 58"/>
          <xdr:cNvSpPr>
            <a:spLocks noChangeShapeType="1"/>
          </xdr:cNvSpPr>
        </xdr:nvSpPr>
        <xdr:spPr bwMode="auto">
          <a:xfrm>
            <a:off x="896" y="375"/>
            <a:ext cx="0" cy="4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30" name="Line 59"/>
          <xdr:cNvSpPr>
            <a:spLocks noChangeShapeType="1"/>
          </xdr:cNvSpPr>
        </xdr:nvSpPr>
        <xdr:spPr bwMode="auto">
          <a:xfrm>
            <a:off x="882" y="37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31" name="Line 60"/>
          <xdr:cNvSpPr>
            <a:spLocks noChangeShapeType="1"/>
          </xdr:cNvSpPr>
        </xdr:nvSpPr>
        <xdr:spPr bwMode="auto">
          <a:xfrm>
            <a:off x="882" y="85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32" name="Line 61"/>
          <xdr:cNvSpPr>
            <a:spLocks noChangeShapeType="1"/>
          </xdr:cNvSpPr>
        </xdr:nvSpPr>
        <xdr:spPr bwMode="auto">
          <a:xfrm>
            <a:off x="896" y="615"/>
            <a:ext cx="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0</xdr:colOff>
      <xdr:row>53</xdr:row>
      <xdr:rowOff>0</xdr:rowOff>
    </xdr:from>
    <xdr:to>
      <xdr:col>8</xdr:col>
      <xdr:colOff>7620</xdr:colOff>
      <xdr:row>53</xdr:row>
      <xdr:rowOff>0</xdr:rowOff>
    </xdr:to>
    <xdr:sp macro="" textlink="">
      <xdr:nvSpPr>
        <xdr:cNvPr id="74901" name="Line 62"/>
        <xdr:cNvSpPr>
          <a:spLocks noChangeShapeType="1"/>
        </xdr:cNvSpPr>
      </xdr:nvSpPr>
      <xdr:spPr bwMode="auto">
        <a:xfrm>
          <a:off x="2194560" y="6911340"/>
          <a:ext cx="3733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0</xdr:colOff>
      <xdr:row>47</xdr:row>
      <xdr:rowOff>0</xdr:rowOff>
    </xdr:from>
    <xdr:to>
      <xdr:col>11</xdr:col>
      <xdr:colOff>114300</xdr:colOff>
      <xdr:row>54</xdr:row>
      <xdr:rowOff>152400</xdr:rowOff>
    </xdr:to>
    <xdr:grpSp>
      <xdr:nvGrpSpPr>
        <xdr:cNvPr id="74902" name="Group 63"/>
        <xdr:cNvGrpSpPr>
          <a:grpSpLocks/>
        </xdr:cNvGrpSpPr>
      </xdr:nvGrpSpPr>
      <xdr:grpSpPr bwMode="auto">
        <a:xfrm>
          <a:off x="4107180" y="6019800"/>
          <a:ext cx="297180" cy="1203960"/>
          <a:chOff x="970" y="1208"/>
          <a:chExt cx="71" cy="91"/>
        </a:xfrm>
      </xdr:grpSpPr>
      <xdr:sp macro="" textlink="">
        <xdr:nvSpPr>
          <xdr:cNvPr id="74924" name="Line 64"/>
          <xdr:cNvSpPr>
            <a:spLocks noChangeShapeType="1"/>
          </xdr:cNvSpPr>
        </xdr:nvSpPr>
        <xdr:spPr bwMode="auto">
          <a:xfrm flipV="1">
            <a:off x="970" y="1288"/>
            <a:ext cx="0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4925" name="Line 65"/>
          <xdr:cNvSpPr>
            <a:spLocks noChangeShapeType="1"/>
          </xdr:cNvSpPr>
        </xdr:nvSpPr>
        <xdr:spPr bwMode="auto">
          <a:xfrm>
            <a:off x="1041" y="1208"/>
            <a:ext cx="0" cy="9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26" name="Line 66"/>
          <xdr:cNvSpPr>
            <a:spLocks noChangeShapeType="1"/>
          </xdr:cNvSpPr>
        </xdr:nvSpPr>
        <xdr:spPr bwMode="auto">
          <a:xfrm>
            <a:off x="1031" y="120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27" name="Line 67"/>
          <xdr:cNvSpPr>
            <a:spLocks noChangeShapeType="1"/>
          </xdr:cNvSpPr>
        </xdr:nvSpPr>
        <xdr:spPr bwMode="auto">
          <a:xfrm>
            <a:off x="1031" y="123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28" name="Line 68"/>
          <xdr:cNvSpPr>
            <a:spLocks noChangeShapeType="1"/>
          </xdr:cNvSpPr>
        </xdr:nvSpPr>
        <xdr:spPr bwMode="auto">
          <a:xfrm>
            <a:off x="970" y="1299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1104900</xdr:colOff>
      <xdr:row>47</xdr:row>
      <xdr:rowOff>0</xdr:rowOff>
    </xdr:from>
    <xdr:to>
      <xdr:col>19</xdr:col>
      <xdr:colOff>114300</xdr:colOff>
      <xdr:row>54</xdr:row>
      <xdr:rowOff>144780</xdr:rowOff>
    </xdr:to>
    <xdr:grpSp>
      <xdr:nvGrpSpPr>
        <xdr:cNvPr id="74903" name="Group 69"/>
        <xdr:cNvGrpSpPr>
          <a:grpSpLocks/>
        </xdr:cNvGrpSpPr>
      </xdr:nvGrpSpPr>
      <xdr:grpSpPr bwMode="auto">
        <a:xfrm>
          <a:off x="7673340" y="6019800"/>
          <a:ext cx="548640" cy="1196340"/>
          <a:chOff x="970" y="1208"/>
          <a:chExt cx="71" cy="91"/>
        </a:xfrm>
      </xdr:grpSpPr>
      <xdr:sp macro="" textlink="">
        <xdr:nvSpPr>
          <xdr:cNvPr id="74919" name="Line 70"/>
          <xdr:cNvSpPr>
            <a:spLocks noChangeShapeType="1"/>
          </xdr:cNvSpPr>
        </xdr:nvSpPr>
        <xdr:spPr bwMode="auto">
          <a:xfrm flipV="1">
            <a:off x="970" y="1288"/>
            <a:ext cx="0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sp>
      <xdr:sp macro="" textlink="">
        <xdr:nvSpPr>
          <xdr:cNvPr id="74920" name="Line 71"/>
          <xdr:cNvSpPr>
            <a:spLocks noChangeShapeType="1"/>
          </xdr:cNvSpPr>
        </xdr:nvSpPr>
        <xdr:spPr bwMode="auto">
          <a:xfrm>
            <a:off x="1041" y="1208"/>
            <a:ext cx="0" cy="9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21" name="Line 72"/>
          <xdr:cNvSpPr>
            <a:spLocks noChangeShapeType="1"/>
          </xdr:cNvSpPr>
        </xdr:nvSpPr>
        <xdr:spPr bwMode="auto">
          <a:xfrm>
            <a:off x="1031" y="120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22" name="Line 73"/>
          <xdr:cNvSpPr>
            <a:spLocks noChangeShapeType="1"/>
          </xdr:cNvSpPr>
        </xdr:nvSpPr>
        <xdr:spPr bwMode="auto">
          <a:xfrm>
            <a:off x="1031" y="1238"/>
            <a:ext cx="1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23" name="Line 74"/>
          <xdr:cNvSpPr>
            <a:spLocks noChangeShapeType="1"/>
          </xdr:cNvSpPr>
        </xdr:nvSpPr>
        <xdr:spPr bwMode="auto">
          <a:xfrm>
            <a:off x="970" y="1299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32</xdr:row>
      <xdr:rowOff>0</xdr:rowOff>
    </xdr:to>
    <xdr:grpSp>
      <xdr:nvGrpSpPr>
        <xdr:cNvPr id="74904" name="Group 75"/>
        <xdr:cNvGrpSpPr>
          <a:grpSpLocks/>
        </xdr:cNvGrpSpPr>
      </xdr:nvGrpSpPr>
      <xdr:grpSpPr bwMode="auto">
        <a:xfrm>
          <a:off x="2377440" y="3855720"/>
          <a:ext cx="182880" cy="358140"/>
          <a:chOff x="294" y="155"/>
          <a:chExt cx="23" cy="30"/>
        </a:xfrm>
      </xdr:grpSpPr>
      <xdr:sp macro="" textlink="">
        <xdr:nvSpPr>
          <xdr:cNvPr id="74915" name="Line 76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16" name="Line 77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17" name="Line 78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18" name="Line 79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26</xdr:row>
      <xdr:rowOff>0</xdr:rowOff>
    </xdr:to>
    <xdr:grpSp>
      <xdr:nvGrpSpPr>
        <xdr:cNvPr id="74905" name="Group 80"/>
        <xdr:cNvGrpSpPr>
          <a:grpSpLocks/>
        </xdr:cNvGrpSpPr>
      </xdr:nvGrpSpPr>
      <xdr:grpSpPr bwMode="auto">
        <a:xfrm>
          <a:off x="2377440" y="3086100"/>
          <a:ext cx="182880" cy="381000"/>
          <a:chOff x="294" y="155"/>
          <a:chExt cx="23" cy="30"/>
        </a:xfrm>
      </xdr:grpSpPr>
      <xdr:sp macro="" textlink="">
        <xdr:nvSpPr>
          <xdr:cNvPr id="74911" name="Line 81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12" name="Line 82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13" name="Line 83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14" name="Line 84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22860</xdr:colOff>
      <xdr:row>20</xdr:row>
      <xdr:rowOff>0</xdr:rowOff>
    </xdr:from>
    <xdr:to>
      <xdr:col>12</xdr:col>
      <xdr:colOff>0</xdr:colOff>
      <xdr:row>24</xdr:row>
      <xdr:rowOff>0</xdr:rowOff>
    </xdr:to>
    <xdr:grpSp>
      <xdr:nvGrpSpPr>
        <xdr:cNvPr id="74906" name="Group 85"/>
        <xdr:cNvGrpSpPr>
          <a:grpSpLocks/>
        </xdr:cNvGrpSpPr>
      </xdr:nvGrpSpPr>
      <xdr:grpSpPr bwMode="auto">
        <a:xfrm>
          <a:off x="4312920" y="2697480"/>
          <a:ext cx="160020" cy="518160"/>
          <a:chOff x="882" y="375"/>
          <a:chExt cx="25" cy="480"/>
        </a:xfrm>
      </xdr:grpSpPr>
      <xdr:sp macro="" textlink="">
        <xdr:nvSpPr>
          <xdr:cNvPr id="74907" name="Line 86"/>
          <xdr:cNvSpPr>
            <a:spLocks noChangeShapeType="1"/>
          </xdr:cNvSpPr>
        </xdr:nvSpPr>
        <xdr:spPr bwMode="auto">
          <a:xfrm>
            <a:off x="896" y="375"/>
            <a:ext cx="0" cy="4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08" name="Line 87"/>
          <xdr:cNvSpPr>
            <a:spLocks noChangeShapeType="1"/>
          </xdr:cNvSpPr>
        </xdr:nvSpPr>
        <xdr:spPr bwMode="auto">
          <a:xfrm>
            <a:off x="882" y="37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09" name="Line 88"/>
          <xdr:cNvSpPr>
            <a:spLocks noChangeShapeType="1"/>
          </xdr:cNvSpPr>
        </xdr:nvSpPr>
        <xdr:spPr bwMode="auto">
          <a:xfrm>
            <a:off x="882" y="85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4910" name="Line 89"/>
          <xdr:cNvSpPr>
            <a:spLocks noChangeShapeType="1"/>
          </xdr:cNvSpPr>
        </xdr:nvSpPr>
        <xdr:spPr bwMode="auto">
          <a:xfrm>
            <a:off x="896" y="615"/>
            <a:ext cx="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0</xdr:rowOff>
    </xdr:from>
    <xdr:to>
      <xdr:col>8</xdr:col>
      <xdr:colOff>0</xdr:colOff>
      <xdr:row>17</xdr:row>
      <xdr:rowOff>0</xdr:rowOff>
    </xdr:to>
    <xdr:grpSp>
      <xdr:nvGrpSpPr>
        <xdr:cNvPr id="31521" name="Group 2"/>
        <xdr:cNvGrpSpPr>
          <a:grpSpLocks/>
        </xdr:cNvGrpSpPr>
      </xdr:nvGrpSpPr>
      <xdr:grpSpPr bwMode="auto">
        <a:xfrm>
          <a:off x="2377440" y="2217420"/>
          <a:ext cx="182880" cy="388620"/>
          <a:chOff x="294" y="155"/>
          <a:chExt cx="23" cy="30"/>
        </a:xfrm>
      </xdr:grpSpPr>
      <xdr:sp macro="" textlink="">
        <xdr:nvSpPr>
          <xdr:cNvPr id="31549" name="Line 3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50" name="Line 4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51" name="Line 5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52" name="Line 6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31522" name="Group 7"/>
        <xdr:cNvGrpSpPr>
          <a:grpSpLocks/>
        </xdr:cNvGrpSpPr>
      </xdr:nvGrpSpPr>
      <xdr:grpSpPr bwMode="auto">
        <a:xfrm>
          <a:off x="2377440" y="2994660"/>
          <a:ext cx="182880" cy="388620"/>
          <a:chOff x="294" y="155"/>
          <a:chExt cx="23" cy="30"/>
        </a:xfrm>
      </xdr:grpSpPr>
      <xdr:sp macro="" textlink="">
        <xdr:nvSpPr>
          <xdr:cNvPr id="31545" name="Line 8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46" name="Line 9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47" name="Line 10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48" name="Line 11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31523" name="Group 12"/>
        <xdr:cNvGrpSpPr>
          <a:grpSpLocks/>
        </xdr:cNvGrpSpPr>
      </xdr:nvGrpSpPr>
      <xdr:grpSpPr bwMode="auto">
        <a:xfrm>
          <a:off x="4290060" y="1440180"/>
          <a:ext cx="182880" cy="388620"/>
          <a:chOff x="294" y="155"/>
          <a:chExt cx="23" cy="30"/>
        </a:xfrm>
      </xdr:grpSpPr>
      <xdr:sp macro="" textlink="">
        <xdr:nvSpPr>
          <xdr:cNvPr id="31541" name="Line 13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42" name="Line 14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43" name="Line 15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44" name="Line 16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7620</xdr:colOff>
      <xdr:row>15</xdr:row>
      <xdr:rowOff>0</xdr:rowOff>
    </xdr:from>
    <xdr:to>
      <xdr:col>12</xdr:col>
      <xdr:colOff>0</xdr:colOff>
      <xdr:row>21</xdr:row>
      <xdr:rowOff>0</xdr:rowOff>
    </xdr:to>
    <xdr:grpSp>
      <xdr:nvGrpSpPr>
        <xdr:cNvPr id="31524" name="Group 22"/>
        <xdr:cNvGrpSpPr>
          <a:grpSpLocks/>
        </xdr:cNvGrpSpPr>
      </xdr:nvGrpSpPr>
      <xdr:grpSpPr bwMode="auto">
        <a:xfrm>
          <a:off x="4297680" y="2346960"/>
          <a:ext cx="175260" cy="777240"/>
          <a:chOff x="472" y="165"/>
          <a:chExt cx="29" cy="60"/>
        </a:xfrm>
      </xdr:grpSpPr>
      <xdr:sp macro="" textlink="">
        <xdr:nvSpPr>
          <xdr:cNvPr id="31537" name="Line 23"/>
          <xdr:cNvSpPr>
            <a:spLocks noChangeShapeType="1"/>
          </xdr:cNvSpPr>
        </xdr:nvSpPr>
        <xdr:spPr bwMode="auto">
          <a:xfrm>
            <a:off x="484" y="166"/>
            <a:ext cx="0" cy="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38" name="Line 24"/>
          <xdr:cNvSpPr>
            <a:spLocks noChangeShapeType="1"/>
          </xdr:cNvSpPr>
        </xdr:nvSpPr>
        <xdr:spPr bwMode="auto">
          <a:xfrm>
            <a:off x="472" y="165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39" name="Line 25"/>
          <xdr:cNvSpPr>
            <a:spLocks noChangeShapeType="1"/>
          </xdr:cNvSpPr>
        </xdr:nvSpPr>
        <xdr:spPr bwMode="auto">
          <a:xfrm>
            <a:off x="472" y="225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40" name="Line 26"/>
          <xdr:cNvSpPr>
            <a:spLocks noChangeShapeType="1"/>
          </xdr:cNvSpPr>
        </xdr:nvSpPr>
        <xdr:spPr bwMode="auto">
          <a:xfrm>
            <a:off x="484" y="195"/>
            <a:ext cx="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160020</xdr:colOff>
      <xdr:row>18</xdr:row>
      <xdr:rowOff>0</xdr:rowOff>
    </xdr:to>
    <xdr:grpSp>
      <xdr:nvGrpSpPr>
        <xdr:cNvPr id="31525" name="Group 32"/>
        <xdr:cNvGrpSpPr>
          <a:grpSpLocks/>
        </xdr:cNvGrpSpPr>
      </xdr:nvGrpSpPr>
      <xdr:grpSpPr bwMode="auto">
        <a:xfrm>
          <a:off x="6202680" y="1569720"/>
          <a:ext cx="160020" cy="1165860"/>
          <a:chOff x="882" y="375"/>
          <a:chExt cx="25" cy="480"/>
        </a:xfrm>
      </xdr:grpSpPr>
      <xdr:sp macro="" textlink="">
        <xdr:nvSpPr>
          <xdr:cNvPr id="31533" name="Line 33"/>
          <xdr:cNvSpPr>
            <a:spLocks noChangeShapeType="1"/>
          </xdr:cNvSpPr>
        </xdr:nvSpPr>
        <xdr:spPr bwMode="auto">
          <a:xfrm>
            <a:off x="896" y="375"/>
            <a:ext cx="0" cy="4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34" name="Line 34"/>
          <xdr:cNvSpPr>
            <a:spLocks noChangeShapeType="1"/>
          </xdr:cNvSpPr>
        </xdr:nvSpPr>
        <xdr:spPr bwMode="auto">
          <a:xfrm>
            <a:off x="882" y="37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35" name="Line 35"/>
          <xdr:cNvSpPr>
            <a:spLocks noChangeShapeType="1"/>
          </xdr:cNvSpPr>
        </xdr:nvSpPr>
        <xdr:spPr bwMode="auto">
          <a:xfrm>
            <a:off x="882" y="85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36" name="Line 36"/>
          <xdr:cNvSpPr>
            <a:spLocks noChangeShapeType="1"/>
          </xdr:cNvSpPr>
        </xdr:nvSpPr>
        <xdr:spPr bwMode="auto">
          <a:xfrm>
            <a:off x="896" y="615"/>
            <a:ext cx="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32</xdr:row>
      <xdr:rowOff>121920</xdr:rowOff>
    </xdr:from>
    <xdr:to>
      <xdr:col>9</xdr:col>
      <xdr:colOff>571500</xdr:colOff>
      <xdr:row>33</xdr:row>
      <xdr:rowOff>121920</xdr:rowOff>
    </xdr:to>
    <xdr:sp macro="" textlink="">
      <xdr:nvSpPr>
        <xdr:cNvPr id="31526" name="Line 74"/>
        <xdr:cNvSpPr>
          <a:spLocks noChangeShapeType="1"/>
        </xdr:cNvSpPr>
      </xdr:nvSpPr>
      <xdr:spPr bwMode="auto">
        <a:xfrm flipV="1">
          <a:off x="3314700" y="4732020"/>
          <a:ext cx="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175260</xdr:colOff>
      <xdr:row>30</xdr:row>
      <xdr:rowOff>114300</xdr:rowOff>
    </xdr:from>
    <xdr:to>
      <xdr:col>15</xdr:col>
      <xdr:colOff>175260</xdr:colOff>
      <xdr:row>34</xdr:row>
      <xdr:rowOff>0</xdr:rowOff>
    </xdr:to>
    <xdr:grpSp>
      <xdr:nvGrpSpPr>
        <xdr:cNvPr id="31527" name="Group 75"/>
        <xdr:cNvGrpSpPr>
          <a:grpSpLocks/>
        </xdr:cNvGrpSpPr>
      </xdr:nvGrpSpPr>
      <xdr:grpSpPr bwMode="auto">
        <a:xfrm>
          <a:off x="6195060" y="4465320"/>
          <a:ext cx="182880" cy="403860"/>
          <a:chOff x="326" y="298"/>
          <a:chExt cx="32" cy="53"/>
        </a:xfrm>
      </xdr:grpSpPr>
      <xdr:sp macro="" textlink="">
        <xdr:nvSpPr>
          <xdr:cNvPr id="31529" name="Line 76"/>
          <xdr:cNvSpPr>
            <a:spLocks noChangeShapeType="1"/>
          </xdr:cNvSpPr>
        </xdr:nvSpPr>
        <xdr:spPr bwMode="auto">
          <a:xfrm>
            <a:off x="338" y="298"/>
            <a:ext cx="0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30" name="Line 77"/>
          <xdr:cNvSpPr>
            <a:spLocks noChangeShapeType="1"/>
          </xdr:cNvSpPr>
        </xdr:nvSpPr>
        <xdr:spPr bwMode="auto">
          <a:xfrm>
            <a:off x="326" y="298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31" name="Line 78"/>
          <xdr:cNvSpPr>
            <a:spLocks noChangeShapeType="1"/>
          </xdr:cNvSpPr>
        </xdr:nvSpPr>
        <xdr:spPr bwMode="auto">
          <a:xfrm>
            <a:off x="326" y="351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532" name="Line 79"/>
          <xdr:cNvSpPr>
            <a:spLocks noChangeShapeType="1"/>
          </xdr:cNvSpPr>
        </xdr:nvSpPr>
        <xdr:spPr bwMode="auto">
          <a:xfrm>
            <a:off x="338" y="323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624840</xdr:colOff>
      <xdr:row>33</xdr:row>
      <xdr:rowOff>0</xdr:rowOff>
    </xdr:from>
    <xdr:to>
      <xdr:col>17</xdr:col>
      <xdr:colOff>624840</xdr:colOff>
      <xdr:row>34</xdr:row>
      <xdr:rowOff>0</xdr:rowOff>
    </xdr:to>
    <xdr:sp macro="" textlink="">
      <xdr:nvSpPr>
        <xdr:cNvPr id="31528" name="Line 80"/>
        <xdr:cNvSpPr>
          <a:spLocks noChangeShapeType="1"/>
        </xdr:cNvSpPr>
      </xdr:nvSpPr>
      <xdr:spPr bwMode="auto">
        <a:xfrm flipV="1">
          <a:off x="7193280" y="4739640"/>
          <a:ext cx="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14</xdr:row>
      <xdr:rowOff>0</xdr:rowOff>
    </xdr:from>
    <xdr:to>
      <xdr:col>8</xdr:col>
      <xdr:colOff>7620</xdr:colOff>
      <xdr:row>17</xdr:row>
      <xdr:rowOff>0</xdr:rowOff>
    </xdr:to>
    <xdr:grpSp>
      <xdr:nvGrpSpPr>
        <xdr:cNvPr id="67012" name="Group 1"/>
        <xdr:cNvGrpSpPr>
          <a:grpSpLocks/>
        </xdr:cNvGrpSpPr>
      </xdr:nvGrpSpPr>
      <xdr:grpSpPr bwMode="auto">
        <a:xfrm>
          <a:off x="2385060" y="2217420"/>
          <a:ext cx="182880" cy="388620"/>
          <a:chOff x="294" y="155"/>
          <a:chExt cx="23" cy="30"/>
        </a:xfrm>
      </xdr:grpSpPr>
      <xdr:sp macro="" textlink="">
        <xdr:nvSpPr>
          <xdr:cNvPr id="67067" name="Line 2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68" name="Line 3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69" name="Line 4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70" name="Line 5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67013" name="Group 6"/>
        <xdr:cNvGrpSpPr>
          <a:grpSpLocks/>
        </xdr:cNvGrpSpPr>
      </xdr:nvGrpSpPr>
      <xdr:grpSpPr bwMode="auto">
        <a:xfrm>
          <a:off x="2377440" y="2994660"/>
          <a:ext cx="182880" cy="388620"/>
          <a:chOff x="294" y="155"/>
          <a:chExt cx="23" cy="30"/>
        </a:xfrm>
      </xdr:grpSpPr>
      <xdr:sp macro="" textlink="">
        <xdr:nvSpPr>
          <xdr:cNvPr id="67063" name="Line 7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64" name="Line 8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65" name="Line 9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66" name="Line 10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7620</xdr:colOff>
      <xdr:row>21</xdr:row>
      <xdr:rowOff>0</xdr:rowOff>
    </xdr:from>
    <xdr:to>
      <xdr:col>12</xdr:col>
      <xdr:colOff>0</xdr:colOff>
      <xdr:row>27</xdr:row>
      <xdr:rowOff>0</xdr:rowOff>
    </xdr:to>
    <xdr:grpSp>
      <xdr:nvGrpSpPr>
        <xdr:cNvPr id="67014" name="Group 11"/>
        <xdr:cNvGrpSpPr>
          <a:grpSpLocks/>
        </xdr:cNvGrpSpPr>
      </xdr:nvGrpSpPr>
      <xdr:grpSpPr bwMode="auto">
        <a:xfrm>
          <a:off x="4297680" y="3124200"/>
          <a:ext cx="175260" cy="777240"/>
          <a:chOff x="472" y="165"/>
          <a:chExt cx="29" cy="60"/>
        </a:xfrm>
      </xdr:grpSpPr>
      <xdr:sp macro="" textlink="">
        <xdr:nvSpPr>
          <xdr:cNvPr id="67059" name="Line 12"/>
          <xdr:cNvSpPr>
            <a:spLocks noChangeShapeType="1"/>
          </xdr:cNvSpPr>
        </xdr:nvSpPr>
        <xdr:spPr bwMode="auto">
          <a:xfrm>
            <a:off x="484" y="166"/>
            <a:ext cx="0" cy="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60" name="Line 13"/>
          <xdr:cNvSpPr>
            <a:spLocks noChangeShapeType="1"/>
          </xdr:cNvSpPr>
        </xdr:nvSpPr>
        <xdr:spPr bwMode="auto">
          <a:xfrm>
            <a:off x="472" y="165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61" name="Line 14"/>
          <xdr:cNvSpPr>
            <a:spLocks noChangeShapeType="1"/>
          </xdr:cNvSpPr>
        </xdr:nvSpPr>
        <xdr:spPr bwMode="auto">
          <a:xfrm>
            <a:off x="472" y="225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62" name="Line 15"/>
          <xdr:cNvSpPr>
            <a:spLocks noChangeShapeType="1"/>
          </xdr:cNvSpPr>
        </xdr:nvSpPr>
        <xdr:spPr bwMode="auto">
          <a:xfrm>
            <a:off x="484" y="195"/>
            <a:ext cx="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7620</xdr:colOff>
      <xdr:row>12</xdr:row>
      <xdr:rowOff>0</xdr:rowOff>
    </xdr:from>
    <xdr:to>
      <xdr:col>15</xdr:col>
      <xdr:colOff>175260</xdr:colOff>
      <xdr:row>24</xdr:row>
      <xdr:rowOff>0</xdr:rowOff>
    </xdr:to>
    <xdr:grpSp>
      <xdr:nvGrpSpPr>
        <xdr:cNvPr id="67015" name="Group 16"/>
        <xdr:cNvGrpSpPr>
          <a:grpSpLocks/>
        </xdr:cNvGrpSpPr>
      </xdr:nvGrpSpPr>
      <xdr:grpSpPr bwMode="auto">
        <a:xfrm>
          <a:off x="6210300" y="1958340"/>
          <a:ext cx="167640" cy="1554480"/>
          <a:chOff x="882" y="375"/>
          <a:chExt cx="25" cy="480"/>
        </a:xfrm>
      </xdr:grpSpPr>
      <xdr:sp macro="" textlink="">
        <xdr:nvSpPr>
          <xdr:cNvPr id="67055" name="Line 17"/>
          <xdr:cNvSpPr>
            <a:spLocks noChangeShapeType="1"/>
          </xdr:cNvSpPr>
        </xdr:nvSpPr>
        <xdr:spPr bwMode="auto">
          <a:xfrm>
            <a:off x="896" y="375"/>
            <a:ext cx="0" cy="4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56" name="Line 18"/>
          <xdr:cNvSpPr>
            <a:spLocks noChangeShapeType="1"/>
          </xdr:cNvSpPr>
        </xdr:nvSpPr>
        <xdr:spPr bwMode="auto">
          <a:xfrm>
            <a:off x="882" y="37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57" name="Line 19"/>
          <xdr:cNvSpPr>
            <a:spLocks noChangeShapeType="1"/>
          </xdr:cNvSpPr>
        </xdr:nvSpPr>
        <xdr:spPr bwMode="auto">
          <a:xfrm>
            <a:off x="882" y="85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58" name="Line 20"/>
          <xdr:cNvSpPr>
            <a:spLocks noChangeShapeType="1"/>
          </xdr:cNvSpPr>
        </xdr:nvSpPr>
        <xdr:spPr bwMode="auto">
          <a:xfrm>
            <a:off x="896" y="615"/>
            <a:ext cx="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121920</xdr:rowOff>
    </xdr:from>
    <xdr:to>
      <xdr:col>9</xdr:col>
      <xdr:colOff>571500</xdr:colOff>
      <xdr:row>39</xdr:row>
      <xdr:rowOff>121920</xdr:rowOff>
    </xdr:to>
    <xdr:sp macro="" textlink="">
      <xdr:nvSpPr>
        <xdr:cNvPr id="67016" name="Line 21"/>
        <xdr:cNvSpPr>
          <a:spLocks noChangeShapeType="1"/>
        </xdr:cNvSpPr>
      </xdr:nvSpPr>
      <xdr:spPr bwMode="auto">
        <a:xfrm flipV="1">
          <a:off x="3314700" y="5524500"/>
          <a:ext cx="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175260</xdr:colOff>
      <xdr:row>37</xdr:row>
      <xdr:rowOff>7620</xdr:rowOff>
    </xdr:from>
    <xdr:to>
      <xdr:col>15</xdr:col>
      <xdr:colOff>175260</xdr:colOff>
      <xdr:row>40</xdr:row>
      <xdr:rowOff>0</xdr:rowOff>
    </xdr:to>
    <xdr:grpSp>
      <xdr:nvGrpSpPr>
        <xdr:cNvPr id="67017" name="Group 22"/>
        <xdr:cNvGrpSpPr>
          <a:grpSpLocks/>
        </xdr:cNvGrpSpPr>
      </xdr:nvGrpSpPr>
      <xdr:grpSpPr bwMode="auto">
        <a:xfrm>
          <a:off x="6195060" y="5280660"/>
          <a:ext cx="182880" cy="381000"/>
          <a:chOff x="326" y="298"/>
          <a:chExt cx="32" cy="53"/>
        </a:xfrm>
      </xdr:grpSpPr>
      <xdr:sp macro="" textlink="">
        <xdr:nvSpPr>
          <xdr:cNvPr id="67051" name="Line 23"/>
          <xdr:cNvSpPr>
            <a:spLocks noChangeShapeType="1"/>
          </xdr:cNvSpPr>
        </xdr:nvSpPr>
        <xdr:spPr bwMode="auto">
          <a:xfrm>
            <a:off x="338" y="298"/>
            <a:ext cx="0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52" name="Line 24"/>
          <xdr:cNvSpPr>
            <a:spLocks noChangeShapeType="1"/>
          </xdr:cNvSpPr>
        </xdr:nvSpPr>
        <xdr:spPr bwMode="auto">
          <a:xfrm>
            <a:off x="326" y="298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53" name="Line 25"/>
          <xdr:cNvSpPr>
            <a:spLocks noChangeShapeType="1"/>
          </xdr:cNvSpPr>
        </xdr:nvSpPr>
        <xdr:spPr bwMode="auto">
          <a:xfrm>
            <a:off x="326" y="351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54" name="Line 26"/>
          <xdr:cNvSpPr>
            <a:spLocks noChangeShapeType="1"/>
          </xdr:cNvSpPr>
        </xdr:nvSpPr>
        <xdr:spPr bwMode="auto">
          <a:xfrm>
            <a:off x="338" y="323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624840</xdr:colOff>
      <xdr:row>39</xdr:row>
      <xdr:rowOff>0</xdr:rowOff>
    </xdr:from>
    <xdr:to>
      <xdr:col>17</xdr:col>
      <xdr:colOff>624840</xdr:colOff>
      <xdr:row>40</xdr:row>
      <xdr:rowOff>0</xdr:rowOff>
    </xdr:to>
    <xdr:sp macro="" textlink="">
      <xdr:nvSpPr>
        <xdr:cNvPr id="67018" name="Line 27"/>
        <xdr:cNvSpPr>
          <a:spLocks noChangeShapeType="1"/>
        </xdr:cNvSpPr>
      </xdr:nvSpPr>
      <xdr:spPr bwMode="auto">
        <a:xfrm flipV="1">
          <a:off x="7193280" y="5532120"/>
          <a:ext cx="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11</xdr:row>
      <xdr:rowOff>0</xdr:rowOff>
    </xdr:to>
    <xdr:grpSp>
      <xdr:nvGrpSpPr>
        <xdr:cNvPr id="67019" name="Group 28"/>
        <xdr:cNvGrpSpPr>
          <a:grpSpLocks/>
        </xdr:cNvGrpSpPr>
      </xdr:nvGrpSpPr>
      <xdr:grpSpPr bwMode="auto">
        <a:xfrm>
          <a:off x="2377440" y="1440180"/>
          <a:ext cx="182880" cy="388620"/>
          <a:chOff x="294" y="155"/>
          <a:chExt cx="23" cy="30"/>
        </a:xfrm>
      </xdr:grpSpPr>
      <xdr:sp macro="" textlink="">
        <xdr:nvSpPr>
          <xdr:cNvPr id="67047" name="Line 29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48" name="Line 30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49" name="Line 31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50" name="Line 32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175260</xdr:colOff>
      <xdr:row>9</xdr:row>
      <xdr:rowOff>0</xdr:rowOff>
    </xdr:from>
    <xdr:to>
      <xdr:col>12</xdr:col>
      <xdr:colOff>0</xdr:colOff>
      <xdr:row>15</xdr:row>
      <xdr:rowOff>0</xdr:rowOff>
    </xdr:to>
    <xdr:grpSp>
      <xdr:nvGrpSpPr>
        <xdr:cNvPr id="67020" name="Group 33"/>
        <xdr:cNvGrpSpPr>
          <a:grpSpLocks/>
        </xdr:cNvGrpSpPr>
      </xdr:nvGrpSpPr>
      <xdr:grpSpPr bwMode="auto">
        <a:xfrm>
          <a:off x="4282440" y="1569720"/>
          <a:ext cx="190500" cy="777240"/>
          <a:chOff x="472" y="165"/>
          <a:chExt cx="29" cy="60"/>
        </a:xfrm>
      </xdr:grpSpPr>
      <xdr:sp macro="" textlink="">
        <xdr:nvSpPr>
          <xdr:cNvPr id="67043" name="Line 34"/>
          <xdr:cNvSpPr>
            <a:spLocks noChangeShapeType="1"/>
          </xdr:cNvSpPr>
        </xdr:nvSpPr>
        <xdr:spPr bwMode="auto">
          <a:xfrm>
            <a:off x="484" y="166"/>
            <a:ext cx="0" cy="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44" name="Line 35"/>
          <xdr:cNvSpPr>
            <a:spLocks noChangeShapeType="1"/>
          </xdr:cNvSpPr>
        </xdr:nvSpPr>
        <xdr:spPr bwMode="auto">
          <a:xfrm>
            <a:off x="472" y="165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45" name="Line 36"/>
          <xdr:cNvSpPr>
            <a:spLocks noChangeShapeType="1"/>
          </xdr:cNvSpPr>
        </xdr:nvSpPr>
        <xdr:spPr bwMode="auto">
          <a:xfrm>
            <a:off x="472" y="225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46" name="Line 37"/>
          <xdr:cNvSpPr>
            <a:spLocks noChangeShapeType="1"/>
          </xdr:cNvSpPr>
        </xdr:nvSpPr>
        <xdr:spPr bwMode="auto">
          <a:xfrm>
            <a:off x="484" y="195"/>
            <a:ext cx="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175260</xdr:colOff>
      <xdr:row>37</xdr:row>
      <xdr:rowOff>0</xdr:rowOff>
    </xdr:from>
    <xdr:to>
      <xdr:col>7</xdr:col>
      <xdr:colOff>175260</xdr:colOff>
      <xdr:row>40</xdr:row>
      <xdr:rowOff>0</xdr:rowOff>
    </xdr:to>
    <xdr:grpSp>
      <xdr:nvGrpSpPr>
        <xdr:cNvPr id="67021" name="Group 38"/>
        <xdr:cNvGrpSpPr>
          <a:grpSpLocks/>
        </xdr:cNvGrpSpPr>
      </xdr:nvGrpSpPr>
      <xdr:grpSpPr bwMode="auto">
        <a:xfrm>
          <a:off x="2369820" y="5273040"/>
          <a:ext cx="182880" cy="388620"/>
          <a:chOff x="326" y="298"/>
          <a:chExt cx="32" cy="53"/>
        </a:xfrm>
      </xdr:grpSpPr>
      <xdr:sp macro="" textlink="">
        <xdr:nvSpPr>
          <xdr:cNvPr id="67039" name="Line 39"/>
          <xdr:cNvSpPr>
            <a:spLocks noChangeShapeType="1"/>
          </xdr:cNvSpPr>
        </xdr:nvSpPr>
        <xdr:spPr bwMode="auto">
          <a:xfrm>
            <a:off x="338" y="298"/>
            <a:ext cx="0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40" name="Line 40"/>
          <xdr:cNvSpPr>
            <a:spLocks noChangeShapeType="1"/>
          </xdr:cNvSpPr>
        </xdr:nvSpPr>
        <xdr:spPr bwMode="auto">
          <a:xfrm>
            <a:off x="326" y="298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41" name="Line 41"/>
          <xdr:cNvSpPr>
            <a:spLocks noChangeShapeType="1"/>
          </xdr:cNvSpPr>
        </xdr:nvSpPr>
        <xdr:spPr bwMode="auto">
          <a:xfrm>
            <a:off x="326" y="351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42" name="Line 42"/>
          <xdr:cNvSpPr>
            <a:spLocks noChangeShapeType="1"/>
          </xdr:cNvSpPr>
        </xdr:nvSpPr>
        <xdr:spPr bwMode="auto">
          <a:xfrm>
            <a:off x="338" y="323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7620</xdr:colOff>
      <xdr:row>26</xdr:row>
      <xdr:rowOff>0</xdr:rowOff>
    </xdr:from>
    <xdr:to>
      <xdr:col>8</xdr:col>
      <xdr:colOff>7620</xdr:colOff>
      <xdr:row>29</xdr:row>
      <xdr:rowOff>0</xdr:rowOff>
    </xdr:to>
    <xdr:grpSp>
      <xdr:nvGrpSpPr>
        <xdr:cNvPr id="67022" name="Group 43"/>
        <xdr:cNvGrpSpPr>
          <a:grpSpLocks/>
        </xdr:cNvGrpSpPr>
      </xdr:nvGrpSpPr>
      <xdr:grpSpPr bwMode="auto">
        <a:xfrm>
          <a:off x="2385060" y="3771900"/>
          <a:ext cx="182880" cy="388620"/>
          <a:chOff x="294" y="155"/>
          <a:chExt cx="23" cy="30"/>
        </a:xfrm>
      </xdr:grpSpPr>
      <xdr:sp macro="" textlink="">
        <xdr:nvSpPr>
          <xdr:cNvPr id="67035" name="Line 44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36" name="Line 45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37" name="Line 46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38" name="Line 47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38</xdr:row>
      <xdr:rowOff>121920</xdr:rowOff>
    </xdr:from>
    <xdr:to>
      <xdr:col>9</xdr:col>
      <xdr:colOff>571500</xdr:colOff>
      <xdr:row>39</xdr:row>
      <xdr:rowOff>121920</xdr:rowOff>
    </xdr:to>
    <xdr:sp macro="" textlink="">
      <xdr:nvSpPr>
        <xdr:cNvPr id="67023" name="Line 48"/>
        <xdr:cNvSpPr>
          <a:spLocks noChangeShapeType="1"/>
        </xdr:cNvSpPr>
      </xdr:nvSpPr>
      <xdr:spPr bwMode="auto">
        <a:xfrm flipV="1">
          <a:off x="3314700" y="5524500"/>
          <a:ext cx="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175260</xdr:colOff>
      <xdr:row>37</xdr:row>
      <xdr:rowOff>7620</xdr:rowOff>
    </xdr:from>
    <xdr:to>
      <xdr:col>15</xdr:col>
      <xdr:colOff>175260</xdr:colOff>
      <xdr:row>40</xdr:row>
      <xdr:rowOff>0</xdr:rowOff>
    </xdr:to>
    <xdr:grpSp>
      <xdr:nvGrpSpPr>
        <xdr:cNvPr id="67024" name="Group 49"/>
        <xdr:cNvGrpSpPr>
          <a:grpSpLocks/>
        </xdr:cNvGrpSpPr>
      </xdr:nvGrpSpPr>
      <xdr:grpSpPr bwMode="auto">
        <a:xfrm>
          <a:off x="6195060" y="5280660"/>
          <a:ext cx="182880" cy="381000"/>
          <a:chOff x="326" y="298"/>
          <a:chExt cx="32" cy="53"/>
        </a:xfrm>
      </xdr:grpSpPr>
      <xdr:sp macro="" textlink="">
        <xdr:nvSpPr>
          <xdr:cNvPr id="67031" name="Line 50"/>
          <xdr:cNvSpPr>
            <a:spLocks noChangeShapeType="1"/>
          </xdr:cNvSpPr>
        </xdr:nvSpPr>
        <xdr:spPr bwMode="auto">
          <a:xfrm>
            <a:off x="338" y="298"/>
            <a:ext cx="0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32" name="Line 51"/>
          <xdr:cNvSpPr>
            <a:spLocks noChangeShapeType="1"/>
          </xdr:cNvSpPr>
        </xdr:nvSpPr>
        <xdr:spPr bwMode="auto">
          <a:xfrm>
            <a:off x="326" y="298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33" name="Line 52"/>
          <xdr:cNvSpPr>
            <a:spLocks noChangeShapeType="1"/>
          </xdr:cNvSpPr>
        </xdr:nvSpPr>
        <xdr:spPr bwMode="auto">
          <a:xfrm>
            <a:off x="326" y="351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34" name="Line 53"/>
          <xdr:cNvSpPr>
            <a:spLocks noChangeShapeType="1"/>
          </xdr:cNvSpPr>
        </xdr:nvSpPr>
        <xdr:spPr bwMode="auto">
          <a:xfrm>
            <a:off x="338" y="323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624840</xdr:colOff>
      <xdr:row>39</xdr:row>
      <xdr:rowOff>0</xdr:rowOff>
    </xdr:from>
    <xdr:to>
      <xdr:col>17</xdr:col>
      <xdr:colOff>624840</xdr:colOff>
      <xdr:row>40</xdr:row>
      <xdr:rowOff>0</xdr:rowOff>
    </xdr:to>
    <xdr:sp macro="" textlink="">
      <xdr:nvSpPr>
        <xdr:cNvPr id="67025" name="Line 54"/>
        <xdr:cNvSpPr>
          <a:spLocks noChangeShapeType="1"/>
        </xdr:cNvSpPr>
      </xdr:nvSpPr>
      <xdr:spPr bwMode="auto">
        <a:xfrm flipV="1">
          <a:off x="7193280" y="5532120"/>
          <a:ext cx="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175260</xdr:colOff>
      <xdr:row>37</xdr:row>
      <xdr:rowOff>0</xdr:rowOff>
    </xdr:from>
    <xdr:to>
      <xdr:col>7</xdr:col>
      <xdr:colOff>175260</xdr:colOff>
      <xdr:row>40</xdr:row>
      <xdr:rowOff>0</xdr:rowOff>
    </xdr:to>
    <xdr:grpSp>
      <xdr:nvGrpSpPr>
        <xdr:cNvPr id="67026" name="Group 55"/>
        <xdr:cNvGrpSpPr>
          <a:grpSpLocks/>
        </xdr:cNvGrpSpPr>
      </xdr:nvGrpSpPr>
      <xdr:grpSpPr bwMode="auto">
        <a:xfrm>
          <a:off x="2369820" y="5273040"/>
          <a:ext cx="182880" cy="388620"/>
          <a:chOff x="326" y="298"/>
          <a:chExt cx="32" cy="53"/>
        </a:xfrm>
      </xdr:grpSpPr>
      <xdr:sp macro="" textlink="">
        <xdr:nvSpPr>
          <xdr:cNvPr id="67027" name="Line 56"/>
          <xdr:cNvSpPr>
            <a:spLocks noChangeShapeType="1"/>
          </xdr:cNvSpPr>
        </xdr:nvSpPr>
        <xdr:spPr bwMode="auto">
          <a:xfrm>
            <a:off x="338" y="298"/>
            <a:ext cx="0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28" name="Line 57"/>
          <xdr:cNvSpPr>
            <a:spLocks noChangeShapeType="1"/>
          </xdr:cNvSpPr>
        </xdr:nvSpPr>
        <xdr:spPr bwMode="auto">
          <a:xfrm>
            <a:off x="326" y="298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29" name="Line 58"/>
          <xdr:cNvSpPr>
            <a:spLocks noChangeShapeType="1"/>
          </xdr:cNvSpPr>
        </xdr:nvSpPr>
        <xdr:spPr bwMode="auto">
          <a:xfrm>
            <a:off x="326" y="351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7030" name="Line 59"/>
          <xdr:cNvSpPr>
            <a:spLocks noChangeShapeType="1"/>
          </xdr:cNvSpPr>
        </xdr:nvSpPr>
        <xdr:spPr bwMode="auto">
          <a:xfrm>
            <a:off x="338" y="323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0</xdr:rowOff>
    </xdr:from>
    <xdr:to>
      <xdr:col>8</xdr:col>
      <xdr:colOff>0</xdr:colOff>
      <xdr:row>17</xdr:row>
      <xdr:rowOff>0</xdr:rowOff>
    </xdr:to>
    <xdr:grpSp>
      <xdr:nvGrpSpPr>
        <xdr:cNvPr id="39649" name="Group 2"/>
        <xdr:cNvGrpSpPr>
          <a:grpSpLocks/>
        </xdr:cNvGrpSpPr>
      </xdr:nvGrpSpPr>
      <xdr:grpSpPr bwMode="auto">
        <a:xfrm>
          <a:off x="2377440" y="2217420"/>
          <a:ext cx="182880" cy="388620"/>
          <a:chOff x="294" y="155"/>
          <a:chExt cx="23" cy="30"/>
        </a:xfrm>
      </xdr:grpSpPr>
      <xdr:sp macro="" textlink="">
        <xdr:nvSpPr>
          <xdr:cNvPr id="39677" name="Line 3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78" name="Line 4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79" name="Line 5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80" name="Line 6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23</xdr:row>
      <xdr:rowOff>0</xdr:rowOff>
    </xdr:to>
    <xdr:grpSp>
      <xdr:nvGrpSpPr>
        <xdr:cNvPr id="39650" name="Group 7"/>
        <xdr:cNvGrpSpPr>
          <a:grpSpLocks/>
        </xdr:cNvGrpSpPr>
      </xdr:nvGrpSpPr>
      <xdr:grpSpPr bwMode="auto">
        <a:xfrm>
          <a:off x="2377440" y="2994660"/>
          <a:ext cx="182880" cy="388620"/>
          <a:chOff x="294" y="155"/>
          <a:chExt cx="23" cy="30"/>
        </a:xfrm>
      </xdr:grpSpPr>
      <xdr:sp macro="" textlink="">
        <xdr:nvSpPr>
          <xdr:cNvPr id="39673" name="Line 8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74" name="Line 9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75" name="Line 10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76" name="Line 11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11</xdr:row>
      <xdr:rowOff>0</xdr:rowOff>
    </xdr:to>
    <xdr:grpSp>
      <xdr:nvGrpSpPr>
        <xdr:cNvPr id="39651" name="Group 12"/>
        <xdr:cNvGrpSpPr>
          <a:grpSpLocks/>
        </xdr:cNvGrpSpPr>
      </xdr:nvGrpSpPr>
      <xdr:grpSpPr bwMode="auto">
        <a:xfrm>
          <a:off x="4290060" y="1440180"/>
          <a:ext cx="182880" cy="388620"/>
          <a:chOff x="294" y="155"/>
          <a:chExt cx="23" cy="30"/>
        </a:xfrm>
      </xdr:grpSpPr>
      <xdr:sp macro="" textlink="">
        <xdr:nvSpPr>
          <xdr:cNvPr id="39669" name="Line 13"/>
          <xdr:cNvSpPr>
            <a:spLocks noChangeShapeType="1"/>
          </xdr:cNvSpPr>
        </xdr:nvSpPr>
        <xdr:spPr bwMode="auto">
          <a:xfrm>
            <a:off x="303" y="155"/>
            <a:ext cx="0" cy="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70" name="Line 14"/>
          <xdr:cNvSpPr>
            <a:spLocks noChangeShapeType="1"/>
          </xdr:cNvSpPr>
        </xdr:nvSpPr>
        <xdr:spPr bwMode="auto">
          <a:xfrm>
            <a:off x="294" y="1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71" name="Line 15"/>
          <xdr:cNvSpPr>
            <a:spLocks noChangeShapeType="1"/>
          </xdr:cNvSpPr>
        </xdr:nvSpPr>
        <xdr:spPr bwMode="auto">
          <a:xfrm>
            <a:off x="294" y="18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72" name="Line 16"/>
          <xdr:cNvSpPr>
            <a:spLocks noChangeShapeType="1"/>
          </xdr:cNvSpPr>
        </xdr:nvSpPr>
        <xdr:spPr bwMode="auto">
          <a:xfrm>
            <a:off x="303" y="16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7620</xdr:colOff>
      <xdr:row>15</xdr:row>
      <xdr:rowOff>0</xdr:rowOff>
    </xdr:from>
    <xdr:to>
      <xdr:col>12</xdr:col>
      <xdr:colOff>0</xdr:colOff>
      <xdr:row>21</xdr:row>
      <xdr:rowOff>0</xdr:rowOff>
    </xdr:to>
    <xdr:grpSp>
      <xdr:nvGrpSpPr>
        <xdr:cNvPr id="39652" name="Group 22"/>
        <xdr:cNvGrpSpPr>
          <a:grpSpLocks/>
        </xdr:cNvGrpSpPr>
      </xdr:nvGrpSpPr>
      <xdr:grpSpPr bwMode="auto">
        <a:xfrm>
          <a:off x="4297680" y="2346960"/>
          <a:ext cx="175260" cy="777240"/>
          <a:chOff x="472" y="165"/>
          <a:chExt cx="29" cy="60"/>
        </a:xfrm>
      </xdr:grpSpPr>
      <xdr:sp macro="" textlink="">
        <xdr:nvSpPr>
          <xdr:cNvPr id="39665" name="Line 23"/>
          <xdr:cNvSpPr>
            <a:spLocks noChangeShapeType="1"/>
          </xdr:cNvSpPr>
        </xdr:nvSpPr>
        <xdr:spPr bwMode="auto">
          <a:xfrm>
            <a:off x="484" y="166"/>
            <a:ext cx="0" cy="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66" name="Line 24"/>
          <xdr:cNvSpPr>
            <a:spLocks noChangeShapeType="1"/>
          </xdr:cNvSpPr>
        </xdr:nvSpPr>
        <xdr:spPr bwMode="auto">
          <a:xfrm>
            <a:off x="472" y="165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67" name="Line 25"/>
          <xdr:cNvSpPr>
            <a:spLocks noChangeShapeType="1"/>
          </xdr:cNvSpPr>
        </xdr:nvSpPr>
        <xdr:spPr bwMode="auto">
          <a:xfrm>
            <a:off x="472" y="225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68" name="Line 26"/>
          <xdr:cNvSpPr>
            <a:spLocks noChangeShapeType="1"/>
          </xdr:cNvSpPr>
        </xdr:nvSpPr>
        <xdr:spPr bwMode="auto">
          <a:xfrm>
            <a:off x="484" y="195"/>
            <a:ext cx="1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160020</xdr:colOff>
      <xdr:row>18</xdr:row>
      <xdr:rowOff>0</xdr:rowOff>
    </xdr:to>
    <xdr:grpSp>
      <xdr:nvGrpSpPr>
        <xdr:cNvPr id="39653" name="Group 32"/>
        <xdr:cNvGrpSpPr>
          <a:grpSpLocks/>
        </xdr:cNvGrpSpPr>
      </xdr:nvGrpSpPr>
      <xdr:grpSpPr bwMode="auto">
        <a:xfrm>
          <a:off x="6202680" y="1569720"/>
          <a:ext cx="160020" cy="1165860"/>
          <a:chOff x="882" y="375"/>
          <a:chExt cx="25" cy="480"/>
        </a:xfrm>
      </xdr:grpSpPr>
      <xdr:sp macro="" textlink="">
        <xdr:nvSpPr>
          <xdr:cNvPr id="39661" name="Line 33"/>
          <xdr:cNvSpPr>
            <a:spLocks noChangeShapeType="1"/>
          </xdr:cNvSpPr>
        </xdr:nvSpPr>
        <xdr:spPr bwMode="auto">
          <a:xfrm>
            <a:off x="896" y="375"/>
            <a:ext cx="0" cy="4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62" name="Line 34"/>
          <xdr:cNvSpPr>
            <a:spLocks noChangeShapeType="1"/>
          </xdr:cNvSpPr>
        </xdr:nvSpPr>
        <xdr:spPr bwMode="auto">
          <a:xfrm>
            <a:off x="882" y="37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63" name="Line 35"/>
          <xdr:cNvSpPr>
            <a:spLocks noChangeShapeType="1"/>
          </xdr:cNvSpPr>
        </xdr:nvSpPr>
        <xdr:spPr bwMode="auto">
          <a:xfrm>
            <a:off x="882" y="85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64" name="Line 36"/>
          <xdr:cNvSpPr>
            <a:spLocks noChangeShapeType="1"/>
          </xdr:cNvSpPr>
        </xdr:nvSpPr>
        <xdr:spPr bwMode="auto">
          <a:xfrm>
            <a:off x="896" y="615"/>
            <a:ext cx="1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571500</xdr:colOff>
      <xdr:row>32</xdr:row>
      <xdr:rowOff>121920</xdr:rowOff>
    </xdr:from>
    <xdr:to>
      <xdr:col>9</xdr:col>
      <xdr:colOff>571500</xdr:colOff>
      <xdr:row>33</xdr:row>
      <xdr:rowOff>121920</xdr:rowOff>
    </xdr:to>
    <xdr:sp macro="" textlink="">
      <xdr:nvSpPr>
        <xdr:cNvPr id="39654" name="Line 74"/>
        <xdr:cNvSpPr>
          <a:spLocks noChangeShapeType="1"/>
        </xdr:cNvSpPr>
      </xdr:nvSpPr>
      <xdr:spPr bwMode="auto">
        <a:xfrm flipV="1">
          <a:off x="3314700" y="4732020"/>
          <a:ext cx="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175260</xdr:colOff>
      <xdr:row>30</xdr:row>
      <xdr:rowOff>114300</xdr:rowOff>
    </xdr:from>
    <xdr:to>
      <xdr:col>15</xdr:col>
      <xdr:colOff>175260</xdr:colOff>
      <xdr:row>34</xdr:row>
      <xdr:rowOff>0</xdr:rowOff>
    </xdr:to>
    <xdr:grpSp>
      <xdr:nvGrpSpPr>
        <xdr:cNvPr id="39655" name="Group 75"/>
        <xdr:cNvGrpSpPr>
          <a:grpSpLocks/>
        </xdr:cNvGrpSpPr>
      </xdr:nvGrpSpPr>
      <xdr:grpSpPr bwMode="auto">
        <a:xfrm>
          <a:off x="6195060" y="4465320"/>
          <a:ext cx="182880" cy="403860"/>
          <a:chOff x="326" y="298"/>
          <a:chExt cx="32" cy="53"/>
        </a:xfrm>
      </xdr:grpSpPr>
      <xdr:sp macro="" textlink="">
        <xdr:nvSpPr>
          <xdr:cNvPr id="39657" name="Line 76"/>
          <xdr:cNvSpPr>
            <a:spLocks noChangeShapeType="1"/>
          </xdr:cNvSpPr>
        </xdr:nvSpPr>
        <xdr:spPr bwMode="auto">
          <a:xfrm>
            <a:off x="338" y="298"/>
            <a:ext cx="0" cy="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58" name="Line 77"/>
          <xdr:cNvSpPr>
            <a:spLocks noChangeShapeType="1"/>
          </xdr:cNvSpPr>
        </xdr:nvSpPr>
        <xdr:spPr bwMode="auto">
          <a:xfrm>
            <a:off x="326" y="298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59" name="Line 78"/>
          <xdr:cNvSpPr>
            <a:spLocks noChangeShapeType="1"/>
          </xdr:cNvSpPr>
        </xdr:nvSpPr>
        <xdr:spPr bwMode="auto">
          <a:xfrm>
            <a:off x="326" y="351"/>
            <a:ext cx="1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660" name="Line 79"/>
          <xdr:cNvSpPr>
            <a:spLocks noChangeShapeType="1"/>
          </xdr:cNvSpPr>
        </xdr:nvSpPr>
        <xdr:spPr bwMode="auto">
          <a:xfrm>
            <a:off x="338" y="323"/>
            <a:ext cx="2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17</xdr:col>
      <xdr:colOff>624840</xdr:colOff>
      <xdr:row>33</xdr:row>
      <xdr:rowOff>0</xdr:rowOff>
    </xdr:from>
    <xdr:to>
      <xdr:col>17</xdr:col>
      <xdr:colOff>624840</xdr:colOff>
      <xdr:row>34</xdr:row>
      <xdr:rowOff>0</xdr:rowOff>
    </xdr:to>
    <xdr:sp macro="" textlink="">
      <xdr:nvSpPr>
        <xdr:cNvPr id="39656" name="Line 80"/>
        <xdr:cNvSpPr>
          <a:spLocks noChangeShapeType="1"/>
        </xdr:cNvSpPr>
      </xdr:nvSpPr>
      <xdr:spPr bwMode="auto">
        <a:xfrm flipV="1">
          <a:off x="7193280" y="4739640"/>
          <a:ext cx="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>
      <selection activeCell="G12" sqref="G12"/>
    </sheetView>
  </sheetViews>
  <sheetFormatPr defaultRowHeight="13.2"/>
  <cols>
    <col min="1" max="1" width="6.109375" customWidth="1"/>
    <col min="2" max="2" width="20.6640625" customWidth="1"/>
    <col min="3" max="3" width="14.5546875" customWidth="1"/>
    <col min="4" max="4" width="9.109375" customWidth="1"/>
    <col min="5" max="5" width="20.88671875" customWidth="1"/>
  </cols>
  <sheetData>
    <row r="1" spans="1:5">
      <c r="A1" t="s">
        <v>43</v>
      </c>
    </row>
    <row r="2" spans="1:5">
      <c r="A2" t="s">
        <v>47</v>
      </c>
    </row>
    <row r="4" spans="1:5" s="68" customFormat="1">
      <c r="A4" s="68" t="s">
        <v>126</v>
      </c>
      <c r="D4" s="68" t="s">
        <v>134</v>
      </c>
    </row>
    <row r="5" spans="1:5" s="68" customFormat="1">
      <c r="A5" s="68">
        <v>1</v>
      </c>
      <c r="B5" s="137" t="s">
        <v>50</v>
      </c>
      <c r="C5" s="17"/>
      <c r="D5" s="98">
        <v>1</v>
      </c>
      <c r="E5" s="98" t="s">
        <v>93</v>
      </c>
    </row>
    <row r="6" spans="1:5" s="68" customFormat="1">
      <c r="A6" s="138">
        <v>2</v>
      </c>
      <c r="B6" s="137" t="s">
        <v>51</v>
      </c>
      <c r="C6" s="17"/>
      <c r="D6" s="98">
        <v>2</v>
      </c>
      <c r="E6" s="98" t="s">
        <v>91</v>
      </c>
    </row>
    <row r="7" spans="1:5" s="68" customFormat="1">
      <c r="A7" s="68">
        <v>3</v>
      </c>
      <c r="B7" s="137" t="s">
        <v>49</v>
      </c>
      <c r="C7" s="17"/>
      <c r="D7" s="98">
        <v>3</v>
      </c>
      <c r="E7" s="98" t="s">
        <v>89</v>
      </c>
    </row>
    <row r="8" spans="1:5" s="68" customFormat="1">
      <c r="A8" s="68">
        <v>4</v>
      </c>
      <c r="B8" s="137" t="s">
        <v>48</v>
      </c>
      <c r="C8" s="17"/>
      <c r="D8" s="98">
        <v>3</v>
      </c>
      <c r="E8" s="98" t="s">
        <v>94</v>
      </c>
    </row>
    <row r="9" spans="1:5" s="68" customFormat="1">
      <c r="A9" s="138">
        <v>5</v>
      </c>
      <c r="B9" s="137" t="s">
        <v>52</v>
      </c>
      <c r="C9" s="17"/>
      <c r="D9" s="98">
        <v>5</v>
      </c>
      <c r="E9" s="98" t="s">
        <v>90</v>
      </c>
    </row>
    <row r="10" spans="1:5" s="68" customFormat="1">
      <c r="D10" s="98">
        <v>5</v>
      </c>
      <c r="E10" s="98" t="s">
        <v>92</v>
      </c>
    </row>
    <row r="11" spans="1:5" s="68" customFormat="1">
      <c r="A11" s="68" t="s">
        <v>127</v>
      </c>
      <c r="D11" s="98">
        <v>7</v>
      </c>
      <c r="E11" s="98" t="s">
        <v>88</v>
      </c>
    </row>
    <row r="12" spans="1:5" s="68" customFormat="1">
      <c r="A12" s="137">
        <v>1</v>
      </c>
      <c r="B12" s="137" t="s">
        <v>55</v>
      </c>
      <c r="C12" s="17"/>
      <c r="D12" s="98">
        <v>7</v>
      </c>
      <c r="E12" s="98" t="s">
        <v>95</v>
      </c>
    </row>
    <row r="13" spans="1:5" s="68" customFormat="1">
      <c r="A13" s="137">
        <v>2</v>
      </c>
      <c r="B13" s="137" t="s">
        <v>53</v>
      </c>
      <c r="C13" s="17"/>
    </row>
    <row r="14" spans="1:5" s="68" customFormat="1">
      <c r="A14" s="137">
        <v>3</v>
      </c>
      <c r="B14" s="137" t="s">
        <v>54</v>
      </c>
      <c r="C14" s="17"/>
    </row>
    <row r="15" spans="1:5" s="68" customFormat="1">
      <c r="D15" s="68" t="s">
        <v>135</v>
      </c>
    </row>
    <row r="16" spans="1:5" s="68" customFormat="1">
      <c r="A16" s="68" t="s">
        <v>128</v>
      </c>
      <c r="D16" s="68">
        <v>1</v>
      </c>
      <c r="E16" s="137" t="s">
        <v>97</v>
      </c>
    </row>
    <row r="17" spans="1:5" s="68" customFormat="1">
      <c r="A17" s="137">
        <v>1</v>
      </c>
      <c r="B17" s="137" t="s">
        <v>58</v>
      </c>
      <c r="C17" s="17"/>
      <c r="D17" s="138">
        <v>2</v>
      </c>
      <c r="E17" s="137" t="s">
        <v>100</v>
      </c>
    </row>
    <row r="18" spans="1:5" s="68" customFormat="1">
      <c r="A18" s="137">
        <v>2</v>
      </c>
      <c r="B18" s="137" t="s">
        <v>57</v>
      </c>
      <c r="C18" s="17"/>
      <c r="D18" s="138">
        <v>3</v>
      </c>
      <c r="E18" s="137" t="s">
        <v>99</v>
      </c>
    </row>
    <row r="19" spans="1:5" s="68" customFormat="1">
      <c r="A19" s="137">
        <v>3</v>
      </c>
      <c r="B19" s="137" t="s">
        <v>56</v>
      </c>
      <c r="C19" s="17"/>
      <c r="D19" s="68">
        <v>4</v>
      </c>
      <c r="E19" s="137" t="s">
        <v>98</v>
      </c>
    </row>
    <row r="20" spans="1:5" s="68" customFormat="1">
      <c r="D20" s="68">
        <v>5</v>
      </c>
      <c r="E20" s="137" t="s">
        <v>96</v>
      </c>
    </row>
    <row r="21" spans="1:5" s="68" customFormat="1">
      <c r="A21" s="68" t="s">
        <v>129</v>
      </c>
    </row>
    <row r="22" spans="1:5" s="68" customFormat="1" ht="12.75" customHeight="1">
      <c r="A22" s="98">
        <v>1</v>
      </c>
      <c r="B22" s="98" t="s">
        <v>64</v>
      </c>
    </row>
    <row r="23" spans="1:5" s="68" customFormat="1" ht="12.75" customHeight="1">
      <c r="A23" s="98">
        <v>2</v>
      </c>
      <c r="B23" s="98" t="s">
        <v>59</v>
      </c>
      <c r="D23" s="68" t="s">
        <v>136</v>
      </c>
    </row>
    <row r="24" spans="1:5" s="68" customFormat="1" ht="12.75" customHeight="1">
      <c r="A24" s="98">
        <v>3</v>
      </c>
      <c r="B24" s="98" t="s">
        <v>62</v>
      </c>
      <c r="D24" s="68">
        <v>1</v>
      </c>
      <c r="E24" s="137" t="s">
        <v>101</v>
      </c>
    </row>
    <row r="25" spans="1:5" s="68" customFormat="1" ht="12.75" customHeight="1">
      <c r="A25" s="98">
        <v>3</v>
      </c>
      <c r="B25" s="98" t="s">
        <v>138</v>
      </c>
    </row>
    <row r="26" spans="1:5" s="68" customFormat="1" ht="12.75" customHeight="1">
      <c r="A26" s="98">
        <v>5</v>
      </c>
      <c r="B26" s="98" t="s">
        <v>60</v>
      </c>
    </row>
    <row r="27" spans="1:5" s="68" customFormat="1" ht="12.75" customHeight="1">
      <c r="A27" s="98">
        <v>5</v>
      </c>
      <c r="B27" s="98" t="s">
        <v>125</v>
      </c>
      <c r="D27" s="68" t="s">
        <v>137</v>
      </c>
    </row>
    <row r="28" spans="1:5" s="68" customFormat="1" ht="12.75" customHeight="1">
      <c r="A28" s="98">
        <v>7</v>
      </c>
      <c r="B28" s="98" t="s">
        <v>63</v>
      </c>
      <c r="D28" s="68">
        <v>1</v>
      </c>
      <c r="E28" s="137" t="s">
        <v>104</v>
      </c>
    </row>
    <row r="29" spans="1:5" s="68" customFormat="1" ht="12.75" customHeight="1">
      <c r="A29" s="98">
        <v>8</v>
      </c>
      <c r="B29" s="98" t="s">
        <v>66</v>
      </c>
      <c r="D29" s="68">
        <v>2</v>
      </c>
      <c r="E29" s="137" t="s">
        <v>102</v>
      </c>
    </row>
    <row r="30" spans="1:5" s="68" customFormat="1" ht="12.75" customHeight="1">
      <c r="A30" s="98">
        <v>9</v>
      </c>
      <c r="B30" s="98" t="s">
        <v>67</v>
      </c>
      <c r="D30" s="68">
        <v>3</v>
      </c>
      <c r="E30" s="137" t="s">
        <v>103</v>
      </c>
    </row>
    <row r="31" spans="1:5" s="68" customFormat="1" ht="12.75" customHeight="1">
      <c r="A31" s="98">
        <v>9</v>
      </c>
      <c r="B31" s="98" t="s">
        <v>68</v>
      </c>
    </row>
    <row r="32" spans="1:5" s="68" customFormat="1" ht="12.75" customHeight="1">
      <c r="A32" s="98">
        <v>11</v>
      </c>
      <c r="B32" s="98" t="s">
        <v>61</v>
      </c>
    </row>
    <row r="33" spans="1:5" s="68" customFormat="1">
      <c r="D33" s="68" t="s">
        <v>139</v>
      </c>
    </row>
    <row r="34" spans="1:5" s="68" customFormat="1">
      <c r="A34" s="68" t="s">
        <v>130</v>
      </c>
      <c r="D34" s="68">
        <v>1</v>
      </c>
      <c r="E34" s="98" t="s">
        <v>106</v>
      </c>
    </row>
    <row r="35" spans="1:5" s="68" customFormat="1" ht="12.75" customHeight="1">
      <c r="A35" s="98">
        <v>1</v>
      </c>
      <c r="B35" s="98" t="s">
        <v>69</v>
      </c>
      <c r="D35" s="138">
        <v>2</v>
      </c>
      <c r="E35" s="98" t="s">
        <v>108</v>
      </c>
    </row>
    <row r="36" spans="1:5" s="68" customFormat="1" ht="12.75" customHeight="1">
      <c r="A36" s="98">
        <v>2</v>
      </c>
      <c r="B36" s="98" t="s">
        <v>73</v>
      </c>
      <c r="D36" s="68">
        <v>3</v>
      </c>
      <c r="E36" s="98" t="s">
        <v>105</v>
      </c>
    </row>
    <row r="37" spans="1:5" s="68" customFormat="1" ht="12.75" customHeight="1">
      <c r="A37" s="98">
        <v>3</v>
      </c>
      <c r="B37" s="98" t="s">
        <v>70</v>
      </c>
      <c r="D37" s="68">
        <v>3</v>
      </c>
      <c r="E37" s="98" t="s">
        <v>107</v>
      </c>
    </row>
    <row r="38" spans="1:5" s="68" customFormat="1" ht="12.75" customHeight="1">
      <c r="A38" s="98">
        <v>3</v>
      </c>
      <c r="B38" s="98" t="s">
        <v>74</v>
      </c>
      <c r="D38" s="138">
        <v>5</v>
      </c>
      <c r="E38" s="98" t="s">
        <v>110</v>
      </c>
    </row>
    <row r="39" spans="1:5" s="68" customFormat="1" ht="12.75" customHeight="1">
      <c r="A39" s="98">
        <v>5</v>
      </c>
      <c r="B39" s="98" t="s">
        <v>71</v>
      </c>
      <c r="D39" s="138">
        <v>6</v>
      </c>
      <c r="E39" s="98" t="s">
        <v>109</v>
      </c>
    </row>
    <row r="40" spans="1:5" s="68" customFormat="1" ht="12.75" customHeight="1">
      <c r="A40" s="98">
        <v>6</v>
      </c>
      <c r="B40" s="98" t="s">
        <v>72</v>
      </c>
    </row>
    <row r="41" spans="1:5" s="68" customFormat="1"/>
    <row r="42" spans="1:5" s="68" customFormat="1">
      <c r="A42" s="68" t="s">
        <v>131</v>
      </c>
      <c r="D42" s="68" t="s">
        <v>140</v>
      </c>
    </row>
    <row r="43" spans="1:5" s="68" customFormat="1">
      <c r="A43" s="138">
        <v>1</v>
      </c>
      <c r="B43" s="137" t="s">
        <v>79</v>
      </c>
      <c r="C43" s="17"/>
      <c r="D43" s="68">
        <v>1</v>
      </c>
      <c r="E43" s="137" t="s">
        <v>111</v>
      </c>
    </row>
    <row r="44" spans="1:5" s="68" customFormat="1">
      <c r="A44" s="68">
        <v>2</v>
      </c>
      <c r="B44" s="137" t="s">
        <v>75</v>
      </c>
      <c r="C44" s="17"/>
      <c r="D44" s="68">
        <v>2</v>
      </c>
      <c r="E44" s="137" t="s">
        <v>112</v>
      </c>
    </row>
    <row r="45" spans="1:5" s="68" customFormat="1">
      <c r="A45" s="138">
        <v>3</v>
      </c>
      <c r="B45" s="137" t="s">
        <v>78</v>
      </c>
      <c r="C45" s="17"/>
    </row>
    <row r="46" spans="1:5" s="68" customFormat="1">
      <c r="A46" s="68">
        <v>4</v>
      </c>
      <c r="B46" s="137" t="s">
        <v>76</v>
      </c>
      <c r="C46" s="17"/>
    </row>
    <row r="47" spans="1:5" s="68" customFormat="1">
      <c r="A47" s="68">
        <v>5</v>
      </c>
      <c r="B47" s="137" t="s">
        <v>77</v>
      </c>
      <c r="C47" s="17"/>
      <c r="D47" s="68" t="s">
        <v>141</v>
      </c>
    </row>
    <row r="48" spans="1:5" s="68" customFormat="1">
      <c r="D48" s="68">
        <v>1</v>
      </c>
      <c r="E48" s="137" t="s">
        <v>113</v>
      </c>
    </row>
    <row r="49" spans="1:5" s="68" customFormat="1">
      <c r="D49" s="138">
        <v>2</v>
      </c>
      <c r="E49" s="137" t="s">
        <v>116</v>
      </c>
    </row>
    <row r="50" spans="1:5" s="68" customFormat="1">
      <c r="A50" s="68" t="s">
        <v>132</v>
      </c>
      <c r="D50" s="138">
        <v>3</v>
      </c>
      <c r="E50" s="137" t="s">
        <v>115</v>
      </c>
    </row>
    <row r="51" spans="1:5" s="68" customFormat="1">
      <c r="A51" s="137">
        <v>1</v>
      </c>
      <c r="B51" s="137" t="s">
        <v>82</v>
      </c>
      <c r="D51" s="68">
        <v>4</v>
      </c>
      <c r="E51" s="137" t="s">
        <v>65</v>
      </c>
    </row>
    <row r="52" spans="1:5" s="68" customFormat="1">
      <c r="A52" s="137">
        <v>2</v>
      </c>
      <c r="B52" s="137" t="s">
        <v>84</v>
      </c>
      <c r="D52" s="68">
        <v>5</v>
      </c>
      <c r="E52" s="137" t="s">
        <v>114</v>
      </c>
    </row>
    <row r="53" spans="1:5" s="68" customFormat="1">
      <c r="A53" s="137">
        <v>3</v>
      </c>
      <c r="B53" s="137" t="s">
        <v>83</v>
      </c>
    </row>
    <row r="54" spans="1:5" s="68" customFormat="1">
      <c r="A54" s="137">
        <v>4</v>
      </c>
      <c r="B54" s="137" t="s">
        <v>80</v>
      </c>
      <c r="D54" s="68" t="s">
        <v>142</v>
      </c>
    </row>
    <row r="55" spans="1:5" s="68" customFormat="1">
      <c r="A55" s="137">
        <v>5</v>
      </c>
      <c r="B55" s="137" t="s">
        <v>81</v>
      </c>
      <c r="D55" s="68">
        <v>1</v>
      </c>
      <c r="E55" s="137" t="s">
        <v>119</v>
      </c>
    </row>
    <row r="56" spans="1:5" s="68" customFormat="1">
      <c r="D56" s="68">
        <v>2</v>
      </c>
      <c r="E56" s="137" t="s">
        <v>118</v>
      </c>
    </row>
    <row r="57" spans="1:5" s="68" customFormat="1"/>
    <row r="58" spans="1:5" s="68" customFormat="1">
      <c r="A58" s="68" t="s">
        <v>133</v>
      </c>
      <c r="D58" s="68" t="s">
        <v>143</v>
      </c>
    </row>
    <row r="59" spans="1:5" s="68" customFormat="1">
      <c r="A59" s="137">
        <v>1</v>
      </c>
      <c r="B59" s="137" t="s">
        <v>85</v>
      </c>
      <c r="C59" s="17"/>
      <c r="D59" s="68">
        <v>1</v>
      </c>
      <c r="E59" s="137" t="s">
        <v>121</v>
      </c>
    </row>
    <row r="60" spans="1:5" s="68" customFormat="1">
      <c r="A60" s="137">
        <v>2</v>
      </c>
      <c r="B60" s="137" t="s">
        <v>86</v>
      </c>
      <c r="C60" s="17"/>
    </row>
    <row r="61" spans="1:5" s="68" customFormat="1">
      <c r="A61" s="137">
        <v>3</v>
      </c>
      <c r="B61" s="137" t="s">
        <v>87</v>
      </c>
      <c r="C61" s="17"/>
      <c r="D61" s="68" t="s">
        <v>144</v>
      </c>
    </row>
    <row r="62" spans="1:5" s="68" customFormat="1">
      <c r="D62" s="68">
        <v>1</v>
      </c>
      <c r="E62" s="137" t="s">
        <v>123</v>
      </c>
    </row>
    <row r="63" spans="1:5" s="68" customFormat="1">
      <c r="D63" s="68">
        <v>2</v>
      </c>
      <c r="E63" s="137" t="s">
        <v>124</v>
      </c>
    </row>
    <row r="64" spans="1:5" s="68" customFormat="1"/>
    <row r="65" spans="3:3" s="68" customFormat="1" ht="12.75" customHeight="1"/>
    <row r="66" spans="3:3" s="68" customFormat="1" ht="12.75" customHeight="1"/>
    <row r="67" spans="3:3" s="68" customFormat="1" ht="12.75" customHeight="1"/>
    <row r="68" spans="3:3" s="68" customFormat="1" ht="12.75" customHeight="1"/>
    <row r="69" spans="3:3" s="68" customFormat="1" ht="12.75" customHeight="1"/>
    <row r="70" spans="3:3" s="68" customFormat="1" ht="12.75" customHeight="1"/>
    <row r="71" spans="3:3" s="68" customFormat="1" ht="12.75" customHeight="1"/>
    <row r="72" spans="3:3" s="68" customFormat="1" ht="12.75" customHeight="1"/>
    <row r="73" spans="3:3" s="68" customFormat="1"/>
    <row r="74" spans="3:3" s="68" customFormat="1"/>
    <row r="75" spans="3:3" s="68" customFormat="1"/>
    <row r="76" spans="3:3" s="68" customFormat="1">
      <c r="C76" s="17"/>
    </row>
    <row r="77" spans="3:3" s="68" customFormat="1">
      <c r="C77" s="17"/>
    </row>
    <row r="78" spans="3:3" s="68" customFormat="1">
      <c r="C78" s="17"/>
    </row>
    <row r="79" spans="3:3" s="68" customFormat="1">
      <c r="C79" s="17"/>
    </row>
    <row r="80" spans="3:3" s="68" customFormat="1">
      <c r="C80" s="17"/>
    </row>
    <row r="81" spans="3:3" s="68" customFormat="1"/>
    <row r="82" spans="3:3" s="68" customFormat="1"/>
    <row r="83" spans="3:3" s="68" customFormat="1"/>
    <row r="84" spans="3:3" s="68" customFormat="1">
      <c r="C84" s="17"/>
    </row>
    <row r="85" spans="3:3" s="68" customFormat="1"/>
    <row r="86" spans="3:3" s="68" customFormat="1"/>
    <row r="87" spans="3:3" s="68" customFormat="1"/>
    <row r="88" spans="3:3" s="68" customFormat="1">
      <c r="C88" s="17"/>
    </row>
    <row r="89" spans="3:3" s="68" customFormat="1">
      <c r="C89" s="17"/>
    </row>
    <row r="90" spans="3:3" s="68" customFormat="1">
      <c r="C90" s="17"/>
    </row>
    <row r="91" spans="3:3" s="68" customFormat="1"/>
    <row r="92" spans="3:3" s="68" customFormat="1"/>
    <row r="93" spans="3:3" s="68" customFormat="1"/>
    <row r="94" spans="3:3" s="68" customFormat="1" ht="12.75" customHeight="1"/>
    <row r="95" spans="3:3" s="68" customFormat="1" ht="12.75" customHeight="1"/>
    <row r="96" spans="3:3" s="68" customFormat="1" ht="12.75" customHeight="1"/>
    <row r="97" spans="3:3" s="68" customFormat="1" ht="12.75" customHeight="1"/>
    <row r="98" spans="3:3" s="68" customFormat="1" ht="12.75" customHeight="1"/>
    <row r="99" spans="3:3" s="68" customFormat="1" ht="12.75" customHeight="1"/>
    <row r="100" spans="3:3" s="68" customFormat="1"/>
    <row r="101" spans="3:3" s="68" customFormat="1"/>
    <row r="102" spans="3:3" s="68" customFormat="1"/>
    <row r="103" spans="3:3" s="68" customFormat="1">
      <c r="C103" s="17"/>
    </row>
    <row r="104" spans="3:3" s="68" customFormat="1">
      <c r="C104" s="17"/>
    </row>
    <row r="105" spans="3:3" s="68" customFormat="1"/>
    <row r="106" spans="3:3" s="68" customFormat="1"/>
    <row r="107" spans="3:3" s="68" customFormat="1"/>
    <row r="108" spans="3:3" s="68" customFormat="1">
      <c r="C108" s="17"/>
    </row>
    <row r="109" spans="3:3" s="68" customFormat="1">
      <c r="C109" s="17"/>
    </row>
    <row r="110" spans="3:3" s="68" customFormat="1">
      <c r="C110" s="17"/>
    </row>
    <row r="111" spans="3:3" s="68" customFormat="1">
      <c r="C111" s="17"/>
    </row>
    <row r="112" spans="3:3" s="68" customFormat="1">
      <c r="C112" s="17"/>
    </row>
    <row r="113" spans="1:3" s="68" customFormat="1"/>
    <row r="114" spans="1:3" s="68" customFormat="1"/>
    <row r="115" spans="1:3" s="68" customFormat="1">
      <c r="C115" s="17"/>
    </row>
    <row r="116" spans="1:3" s="68" customFormat="1">
      <c r="C116" s="17"/>
    </row>
    <row r="117" spans="1:3" s="68" customFormat="1"/>
    <row r="118" spans="1:3" s="68" customFormat="1"/>
    <row r="119" spans="1:3" s="68" customFormat="1">
      <c r="C119" s="17"/>
    </row>
    <row r="120" spans="1:3" s="68" customFormat="1"/>
    <row r="121" spans="1:3" s="68" customFormat="1"/>
    <row r="122" spans="1:3" s="68" customFormat="1">
      <c r="C122" s="17"/>
    </row>
    <row r="123" spans="1:3" s="68" customFormat="1">
      <c r="C123" s="17"/>
    </row>
    <row r="124" spans="1:3" s="68" customFormat="1">
      <c r="A124" s="17"/>
      <c r="B124" s="17"/>
      <c r="C124" s="17"/>
    </row>
    <row r="125" spans="1:3" s="68" customFormat="1"/>
  </sheetData>
  <pageMargins left="0.3" right="0.23" top="0.37" bottom="0.33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6"/>
  <sheetViews>
    <sheetView workbookViewId="0">
      <selection activeCell="A49" sqref="A49:IV275"/>
    </sheetView>
  </sheetViews>
  <sheetFormatPr defaultColWidth="9.109375" defaultRowHeight="15.6"/>
  <cols>
    <col min="1" max="3" width="2.6640625" style="1" customWidth="1"/>
    <col min="4" max="4" width="1.44140625" style="11" customWidth="1"/>
    <col min="5" max="5" width="2.6640625" style="6" customWidth="1"/>
    <col min="6" max="6" width="19.88671875" style="5" customWidth="1"/>
    <col min="7" max="9" width="2.6640625" style="1" customWidth="1"/>
    <col min="10" max="10" width="19.88671875" style="1" customWidth="1"/>
    <col min="11" max="13" width="2.6640625" style="1" customWidth="1"/>
    <col min="14" max="14" width="19.88671875" style="1" customWidth="1"/>
    <col min="15" max="17" width="2.6640625" style="1" customWidth="1"/>
    <col min="18" max="18" width="19.88671875" style="1" customWidth="1"/>
    <col min="19" max="20" width="5.33203125" style="1" customWidth="1"/>
    <col min="21" max="23" width="2.6640625" style="1" customWidth="1"/>
    <col min="24" max="24" width="3.109375" style="1" customWidth="1"/>
    <col min="25" max="26" width="2.5546875" style="1" customWidth="1"/>
    <col min="27" max="27" width="20" style="1" customWidth="1"/>
    <col min="28" max="28" width="7.33203125" style="1" customWidth="1"/>
    <col min="29" max="29" width="4.6640625" style="1" customWidth="1"/>
    <col min="30" max="30" width="17.5546875" style="1" customWidth="1"/>
    <col min="31" max="31" width="7.5546875" style="1" customWidth="1"/>
    <col min="32" max="55" width="4.44140625" style="1" customWidth="1"/>
    <col min="56" max="16384" width="9.109375" style="1"/>
  </cols>
  <sheetData>
    <row r="1" spans="1:26" ht="15.75" customHeight="1">
      <c r="E1" s="237" t="str">
        <f>Tiitelleht!A2</f>
        <v>JÄRVAMAA LAHTISED MEISTRIVÕISTLUSED NOORTELE VABAMAADLUSES 2015</v>
      </c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</row>
    <row r="2" spans="1:26" ht="15.75" customHeight="1">
      <c r="E2" s="237" t="str">
        <f>Tiitelleht!A6</f>
        <v>Türi linna võimla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</row>
    <row r="3" spans="1:26" ht="16.2" thickBot="1">
      <c r="E3" s="238" t="str">
        <f>Tiitelleht!A10</f>
        <v>03.10.2015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6" ht="16.2" thickBot="1">
      <c r="F4" s="10"/>
      <c r="H4" s="69"/>
      <c r="I4" s="69"/>
      <c r="J4" s="69"/>
      <c r="K4" s="69"/>
      <c r="L4" s="69"/>
      <c r="O4" s="87"/>
      <c r="P4" s="87"/>
      <c r="Q4" s="87"/>
      <c r="R4" s="243" t="s">
        <v>33</v>
      </c>
      <c r="S4" s="245">
        <v>50</v>
      </c>
      <c r="T4" s="247" t="s">
        <v>7</v>
      </c>
    </row>
    <row r="5" spans="1:26" ht="13.5" customHeight="1" thickBot="1">
      <c r="A5" s="225" t="s">
        <v>42</v>
      </c>
      <c r="B5" s="226"/>
      <c r="C5" s="227"/>
      <c r="E5" s="231" t="s">
        <v>32</v>
      </c>
      <c r="F5" s="232"/>
      <c r="G5" s="233"/>
      <c r="H5" s="87"/>
      <c r="I5" s="231" t="s">
        <v>31</v>
      </c>
      <c r="J5" s="232"/>
      <c r="K5" s="233"/>
      <c r="M5" s="231" t="s">
        <v>34</v>
      </c>
      <c r="N5" s="232"/>
      <c r="O5" s="233"/>
      <c r="P5" s="87"/>
      <c r="Q5" s="87"/>
      <c r="R5" s="244"/>
      <c r="S5" s="246"/>
      <c r="T5" s="248"/>
      <c r="U5" s="87"/>
      <c r="V5" s="87"/>
      <c r="W5" s="87"/>
      <c r="X5" s="87"/>
    </row>
    <row r="6" spans="1:26" ht="13.5" customHeight="1" thickBot="1">
      <c r="A6" s="228"/>
      <c r="B6" s="229"/>
      <c r="C6" s="230"/>
      <c r="E6" s="234"/>
      <c r="F6" s="235"/>
      <c r="G6" s="236"/>
      <c r="H6" s="87"/>
      <c r="I6" s="234"/>
      <c r="J6" s="235"/>
      <c r="K6" s="236"/>
      <c r="L6" s="87"/>
      <c r="M6" s="234"/>
      <c r="N6" s="235"/>
      <c r="O6" s="236"/>
      <c r="P6" s="87"/>
      <c r="Q6" s="87"/>
      <c r="R6" s="17"/>
      <c r="S6" s="87"/>
      <c r="T6" s="87"/>
      <c r="U6" s="87"/>
      <c r="V6" s="87"/>
      <c r="W6" s="87"/>
      <c r="X6" s="87"/>
    </row>
    <row r="7" spans="1:26" ht="13.5" customHeight="1" thickBot="1">
      <c r="E7" s="14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7"/>
      <c r="R7" s="17"/>
      <c r="S7" s="17"/>
      <c r="T7" s="17"/>
    </row>
    <row r="8" spans="1:26" s="62" customFormat="1" ht="10.5" customHeight="1">
      <c r="A8" s="214">
        <v>7</v>
      </c>
      <c r="B8" s="131"/>
      <c r="C8" s="132"/>
      <c r="D8" s="90"/>
      <c r="E8" s="210">
        <v>1</v>
      </c>
      <c r="F8" s="212" t="s">
        <v>88</v>
      </c>
      <c r="G8" s="127">
        <v>0</v>
      </c>
      <c r="H8" s="66"/>
      <c r="L8" s="66"/>
      <c r="M8" s="66"/>
      <c r="N8" s="89"/>
      <c r="O8" s="66"/>
    </row>
    <row r="9" spans="1:26" s="62" customFormat="1" ht="10.5" customHeight="1" thickBot="1">
      <c r="A9" s="215"/>
      <c r="B9" s="133"/>
      <c r="C9" s="134"/>
      <c r="D9" s="90"/>
      <c r="E9" s="211"/>
      <c r="F9" s="213"/>
      <c r="G9" s="58">
        <v>0</v>
      </c>
      <c r="H9" s="89"/>
      <c r="I9" s="210">
        <f>IF(G8="","", IF(G8&lt;2,E11,E8))</f>
        <v>2</v>
      </c>
      <c r="J9" s="212" t="str">
        <f>IF(G8="","", IF(G8&lt;2,F11,F8))</f>
        <v>JESPER MÄNNILAAN, Jmm</v>
      </c>
      <c r="K9" s="136">
        <v>1</v>
      </c>
      <c r="L9" s="66"/>
      <c r="R9" s="66"/>
    </row>
    <row r="10" spans="1:26" s="62" customFormat="1" ht="10.5" customHeight="1" thickBot="1">
      <c r="A10" s="92"/>
      <c r="B10" s="66"/>
      <c r="C10" s="66"/>
      <c r="D10" s="90"/>
      <c r="E10" s="92"/>
      <c r="F10" s="86"/>
      <c r="G10" s="66"/>
      <c r="H10" s="89"/>
      <c r="I10" s="211"/>
      <c r="J10" s="213"/>
      <c r="K10" s="136">
        <v>6</v>
      </c>
      <c r="L10" s="66"/>
    </row>
    <row r="11" spans="1:26" s="62" customFormat="1" ht="10.5" customHeight="1">
      <c r="A11" s="214">
        <v>3</v>
      </c>
      <c r="B11" s="131"/>
      <c r="C11" s="132"/>
      <c r="D11" s="90"/>
      <c r="E11" s="210">
        <v>2</v>
      </c>
      <c r="F11" s="212" t="s">
        <v>89</v>
      </c>
      <c r="G11" s="58">
        <v>5</v>
      </c>
      <c r="H11" s="89"/>
      <c r="L11" s="66"/>
    </row>
    <row r="12" spans="1:26" s="62" customFormat="1" ht="10.5" customHeight="1" thickBot="1">
      <c r="A12" s="215"/>
      <c r="B12" s="133"/>
      <c r="C12" s="134"/>
      <c r="D12" s="90"/>
      <c r="E12" s="211"/>
      <c r="F12" s="213"/>
      <c r="G12" s="58">
        <v>10</v>
      </c>
      <c r="H12" s="66"/>
      <c r="L12" s="66"/>
      <c r="M12" s="210">
        <f>IF(K9="","", IF(K9&lt;2,I15,I9))</f>
        <v>4</v>
      </c>
      <c r="N12" s="212" t="str">
        <f>IF(K9="","", IF(K9&lt;2,J15,J9))</f>
        <v>PEETER PRAGI, Lapiti</v>
      </c>
      <c r="O12" s="58">
        <v>1</v>
      </c>
    </row>
    <row r="13" spans="1:26" s="62" customFormat="1" ht="10.5" customHeight="1" thickBot="1">
      <c r="A13" s="92"/>
      <c r="B13" s="66"/>
      <c r="C13" s="66"/>
      <c r="D13" s="90"/>
      <c r="E13" s="92"/>
      <c r="F13" s="86"/>
      <c r="G13" s="66"/>
      <c r="H13" s="66"/>
      <c r="L13" s="66"/>
      <c r="M13" s="211"/>
      <c r="N13" s="213"/>
      <c r="O13" s="58">
        <v>6</v>
      </c>
    </row>
    <row r="14" spans="1:26" s="62" customFormat="1" ht="10.5" customHeight="1">
      <c r="A14" s="214">
        <v>5</v>
      </c>
      <c r="B14" s="131"/>
      <c r="C14" s="132"/>
      <c r="D14" s="90"/>
      <c r="E14" s="210">
        <v>3</v>
      </c>
      <c r="F14" s="212" t="s">
        <v>90</v>
      </c>
      <c r="G14" s="58">
        <v>0</v>
      </c>
      <c r="H14" s="66"/>
      <c r="I14" s="93"/>
      <c r="J14" s="98"/>
      <c r="L14" s="66"/>
    </row>
    <row r="15" spans="1:26" s="62" customFormat="1" ht="10.5" customHeight="1" thickBot="1">
      <c r="A15" s="215"/>
      <c r="B15" s="133"/>
      <c r="C15" s="134"/>
      <c r="D15" s="90"/>
      <c r="E15" s="211"/>
      <c r="F15" s="213"/>
      <c r="G15" s="58">
        <v>0</v>
      </c>
      <c r="H15" s="89"/>
      <c r="I15" s="210">
        <f>IF(G14="","", IF(G14&lt;2,E17,E14))</f>
        <v>4</v>
      </c>
      <c r="J15" s="212" t="str">
        <f>IF(G14="","", IF(G14&lt;2,F17,F14))</f>
        <v>PEETER PRAGI, Lapiti</v>
      </c>
      <c r="K15" s="58">
        <v>3</v>
      </c>
      <c r="L15" s="66"/>
      <c r="M15" s="66"/>
      <c r="N15" s="89"/>
    </row>
    <row r="16" spans="1:26" s="62" customFormat="1" ht="10.5" customHeight="1" thickBot="1">
      <c r="A16" s="92"/>
      <c r="B16" s="66"/>
      <c r="C16" s="66"/>
      <c r="D16" s="90"/>
      <c r="E16" s="92"/>
      <c r="F16" s="86"/>
      <c r="G16" s="66"/>
      <c r="H16" s="89"/>
      <c r="I16" s="211"/>
      <c r="J16" s="213"/>
      <c r="K16" s="58">
        <v>12</v>
      </c>
      <c r="L16" s="66"/>
      <c r="M16" s="66"/>
      <c r="N16" s="66"/>
    </row>
    <row r="17" spans="1:23" s="62" customFormat="1" ht="10.5" customHeight="1">
      <c r="A17" s="214">
        <v>2</v>
      </c>
      <c r="B17" s="131"/>
      <c r="C17" s="132"/>
      <c r="D17" s="90"/>
      <c r="E17" s="210">
        <v>4</v>
      </c>
      <c r="F17" s="212" t="s">
        <v>91</v>
      </c>
      <c r="G17" s="94">
        <v>5</v>
      </c>
      <c r="H17" s="89"/>
      <c r="I17" s="93"/>
      <c r="J17" s="98"/>
      <c r="L17" s="66"/>
      <c r="M17" s="66"/>
      <c r="N17" s="66"/>
    </row>
    <row r="18" spans="1:23" s="62" customFormat="1" ht="10.5" customHeight="1" thickBot="1">
      <c r="A18" s="215"/>
      <c r="B18" s="133"/>
      <c r="C18" s="134"/>
      <c r="D18" s="90"/>
      <c r="E18" s="211"/>
      <c r="F18" s="213"/>
      <c r="G18" s="58">
        <v>2</v>
      </c>
      <c r="H18" s="66"/>
      <c r="L18" s="66"/>
      <c r="Q18" s="210">
        <f>IF(O12="","", IF(O12&lt;2,M24,M12))</f>
        <v>6</v>
      </c>
      <c r="R18" s="212" t="str">
        <f>IF(O12="","", IF(O12&lt;2,N24,N12))</f>
        <v>PENNO PALL, Nipi</v>
      </c>
    </row>
    <row r="19" spans="1:23" s="62" customFormat="1" ht="10.5" customHeight="1" thickBot="1">
      <c r="A19" s="92"/>
      <c r="B19" s="66"/>
      <c r="C19" s="66"/>
      <c r="D19" s="90"/>
      <c r="E19" s="92"/>
      <c r="F19" s="86"/>
      <c r="G19" s="66"/>
      <c r="H19" s="66"/>
      <c r="L19" s="66"/>
      <c r="Q19" s="211"/>
      <c r="R19" s="213"/>
    </row>
    <row r="20" spans="1:23" s="62" customFormat="1" ht="10.5" customHeight="1">
      <c r="A20" s="214">
        <v>5</v>
      </c>
      <c r="B20" s="131"/>
      <c r="C20" s="132"/>
      <c r="D20" s="90"/>
      <c r="E20" s="210">
        <v>5</v>
      </c>
      <c r="F20" s="212" t="s">
        <v>92</v>
      </c>
      <c r="G20" s="58">
        <v>0</v>
      </c>
      <c r="H20" s="66"/>
      <c r="I20" s="93"/>
      <c r="J20" s="98"/>
      <c r="L20" s="66"/>
      <c r="M20" s="66"/>
      <c r="N20" s="89"/>
    </row>
    <row r="21" spans="1:23" s="62" customFormat="1" ht="10.5" customHeight="1" thickBot="1">
      <c r="A21" s="215"/>
      <c r="B21" s="133"/>
      <c r="C21" s="134"/>
      <c r="D21" s="90"/>
      <c r="E21" s="211"/>
      <c r="F21" s="213"/>
      <c r="G21" s="58">
        <v>0</v>
      </c>
      <c r="H21" s="89"/>
      <c r="I21" s="210">
        <f>IF(G20="","", IF(G20&lt;2,E23,E20))</f>
        <v>6</v>
      </c>
      <c r="J21" s="212" t="str">
        <f>IF(G20="","", IF(G20&lt;2,F23,F20))</f>
        <v>PENNO PALL, Nipi</v>
      </c>
      <c r="K21" s="58">
        <v>5</v>
      </c>
      <c r="L21" s="66"/>
    </row>
    <row r="22" spans="1:23" s="62" customFormat="1" ht="10.5" customHeight="1" thickBot="1">
      <c r="A22" s="92"/>
      <c r="B22" s="66"/>
      <c r="C22" s="66"/>
      <c r="D22" s="90"/>
      <c r="E22" s="92"/>
      <c r="F22" s="86"/>
      <c r="G22" s="66"/>
      <c r="H22" s="89"/>
      <c r="I22" s="211"/>
      <c r="J22" s="213"/>
      <c r="K22" s="58">
        <v>4</v>
      </c>
      <c r="L22" s="66"/>
    </row>
    <row r="23" spans="1:23" s="62" customFormat="1" ht="10.5" customHeight="1">
      <c r="A23" s="214">
        <v>1</v>
      </c>
      <c r="B23" s="131"/>
      <c r="C23" s="132"/>
      <c r="D23" s="90"/>
      <c r="E23" s="210">
        <v>6</v>
      </c>
      <c r="F23" s="212" t="s">
        <v>93</v>
      </c>
      <c r="G23" s="58">
        <v>5</v>
      </c>
      <c r="H23" s="66"/>
      <c r="I23" s="93"/>
      <c r="J23" s="98"/>
      <c r="K23" s="89"/>
      <c r="M23" s="95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1:23" s="62" customFormat="1" ht="10.5" customHeight="1" thickBot="1">
      <c r="A24" s="215"/>
      <c r="B24" s="133"/>
      <c r="C24" s="134"/>
      <c r="D24" s="90"/>
      <c r="E24" s="211"/>
      <c r="F24" s="213"/>
      <c r="G24" s="58">
        <v>10</v>
      </c>
      <c r="H24" s="66"/>
      <c r="M24" s="210">
        <f>IF(K21="","", IF(K21&lt;2,I27,I21))</f>
        <v>6</v>
      </c>
      <c r="N24" s="212" t="str">
        <f>IF(K21="","", IF(K21&lt;2,J27,J21))</f>
        <v>PENNO PALL, Nipi</v>
      </c>
      <c r="O24" s="58">
        <v>5</v>
      </c>
      <c r="P24" s="66"/>
      <c r="Q24" s="66"/>
      <c r="R24" s="66"/>
      <c r="S24" s="66"/>
      <c r="T24" s="66"/>
      <c r="U24" s="66"/>
      <c r="V24" s="66"/>
      <c r="W24" s="66"/>
    </row>
    <row r="25" spans="1:23" s="62" customFormat="1" ht="10.5" customHeight="1" thickBot="1">
      <c r="A25" s="92"/>
      <c r="B25" s="66"/>
      <c r="C25" s="66"/>
      <c r="D25" s="90"/>
      <c r="E25" s="92"/>
      <c r="F25" s="86"/>
      <c r="G25" s="66"/>
      <c r="H25" s="66"/>
      <c r="M25" s="211"/>
      <c r="N25" s="213"/>
      <c r="O25" s="58">
        <v>17</v>
      </c>
      <c r="P25" s="66"/>
      <c r="Q25" s="66"/>
      <c r="R25" s="66"/>
      <c r="S25" s="66"/>
      <c r="T25" s="66"/>
      <c r="U25" s="66"/>
      <c r="V25" s="66"/>
      <c r="W25" s="66"/>
    </row>
    <row r="26" spans="1:23" s="62" customFormat="1" ht="10.5" customHeight="1">
      <c r="A26" s="214">
        <v>3</v>
      </c>
      <c r="B26" s="131"/>
      <c r="C26" s="132"/>
      <c r="D26" s="90"/>
      <c r="E26" s="210">
        <v>7</v>
      </c>
      <c r="F26" s="212" t="s">
        <v>94</v>
      </c>
      <c r="G26" s="58">
        <v>5</v>
      </c>
      <c r="H26" s="66"/>
      <c r="I26" s="93"/>
      <c r="J26" s="98"/>
      <c r="K26" s="89"/>
      <c r="M26" s="95"/>
      <c r="N26" s="66"/>
      <c r="O26" s="66"/>
      <c r="P26" s="66"/>
      <c r="Q26" s="66"/>
      <c r="R26" s="66"/>
      <c r="S26" s="66"/>
      <c r="T26" s="66"/>
      <c r="U26" s="66"/>
      <c r="V26" s="66"/>
      <c r="W26" s="66"/>
    </row>
    <row r="27" spans="1:23" s="62" customFormat="1" ht="10.5" customHeight="1" thickBot="1">
      <c r="A27" s="215"/>
      <c r="B27" s="133"/>
      <c r="C27" s="134"/>
      <c r="D27" s="90"/>
      <c r="E27" s="211"/>
      <c r="F27" s="213"/>
      <c r="G27" s="58">
        <v>10</v>
      </c>
      <c r="H27" s="66"/>
      <c r="I27" s="210">
        <f>IF(G26="","", IF(G26&lt;2,E29,E26))</f>
        <v>7</v>
      </c>
      <c r="J27" s="212" t="str">
        <f>IF(G26="","", IF(G26&lt;2,F29,F26))</f>
        <v>TOMS KRIEVINŠ, Ferrum</v>
      </c>
      <c r="K27" s="58">
        <v>0</v>
      </c>
      <c r="M27" s="95"/>
      <c r="N27" s="66"/>
      <c r="O27" s="66"/>
      <c r="P27" s="66"/>
      <c r="Q27" s="66"/>
      <c r="R27" s="66"/>
      <c r="S27" s="66"/>
      <c r="T27" s="66"/>
      <c r="U27" s="66"/>
      <c r="V27" s="66"/>
      <c r="W27" s="66"/>
    </row>
    <row r="28" spans="1:23" s="62" customFormat="1" ht="10.5" customHeight="1" thickBot="1">
      <c r="A28" s="92"/>
      <c r="B28" s="66"/>
      <c r="C28" s="66"/>
      <c r="D28" s="90"/>
      <c r="E28" s="92"/>
      <c r="F28" s="86"/>
      <c r="G28" s="66"/>
      <c r="H28" s="66"/>
      <c r="I28" s="211"/>
      <c r="J28" s="213"/>
      <c r="K28" s="58">
        <v>0</v>
      </c>
      <c r="M28" s="95"/>
      <c r="N28" s="66"/>
      <c r="O28" s="66"/>
      <c r="P28" s="66"/>
      <c r="Q28" s="66"/>
      <c r="R28" s="66"/>
      <c r="S28" s="66"/>
      <c r="T28" s="66"/>
      <c r="U28" s="66"/>
      <c r="V28" s="66"/>
      <c r="W28" s="66"/>
    </row>
    <row r="29" spans="1:23" s="62" customFormat="1" ht="10.5" customHeight="1">
      <c r="A29" s="214">
        <v>7</v>
      </c>
      <c r="B29" s="131"/>
      <c r="C29" s="132"/>
      <c r="D29" s="90"/>
      <c r="E29" s="210">
        <v>8</v>
      </c>
      <c r="F29" s="212" t="s">
        <v>95</v>
      </c>
      <c r="G29" s="58">
        <v>0</v>
      </c>
      <c r="H29" s="66"/>
      <c r="I29" s="93"/>
      <c r="J29" s="98"/>
      <c r="K29" s="89"/>
      <c r="M29" s="95"/>
      <c r="N29" s="66"/>
      <c r="O29" s="66"/>
      <c r="P29" s="66"/>
      <c r="Q29" s="66"/>
      <c r="R29" s="66"/>
      <c r="S29" s="66"/>
      <c r="T29" s="66"/>
      <c r="U29" s="66"/>
      <c r="V29" s="66"/>
      <c r="W29" s="66"/>
    </row>
    <row r="30" spans="1:23" s="62" customFormat="1" ht="10.5" customHeight="1" thickBot="1">
      <c r="A30" s="215"/>
      <c r="B30" s="133"/>
      <c r="C30" s="134"/>
      <c r="D30" s="90"/>
      <c r="E30" s="211"/>
      <c r="F30" s="213"/>
      <c r="G30" s="58">
        <v>0</v>
      </c>
      <c r="H30" s="66"/>
      <c r="I30" s="93"/>
      <c r="J30" s="98"/>
      <c r="K30" s="89"/>
      <c r="M30" s="95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1:23" s="62" customFormat="1" ht="13.5" customHeight="1" thickBot="1">
      <c r="D31" s="96"/>
      <c r="E31" s="93"/>
      <c r="F31" s="85"/>
      <c r="G31" s="97"/>
      <c r="H31" s="97"/>
      <c r="I31" s="97"/>
      <c r="J31" s="97"/>
      <c r="K31" s="97"/>
      <c r="L31" s="97"/>
      <c r="M31" s="97"/>
      <c r="N31" s="97"/>
      <c r="O31" s="97"/>
      <c r="P31" s="89"/>
      <c r="Q31" s="89"/>
      <c r="R31" s="89"/>
      <c r="S31" s="89"/>
      <c r="T31" s="89"/>
      <c r="U31" s="89"/>
      <c r="V31" s="89"/>
      <c r="W31" s="89"/>
    </row>
    <row r="32" spans="1:23" s="62" customFormat="1" ht="10.5" customHeight="1" thickBot="1">
      <c r="D32" s="107"/>
      <c r="E32" s="108"/>
      <c r="F32" s="109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00"/>
      <c r="R32" s="100"/>
      <c r="S32" s="101"/>
      <c r="T32" s="89"/>
      <c r="U32" s="89"/>
      <c r="V32" s="89"/>
      <c r="W32" s="89"/>
    </row>
    <row r="33" spans="4:26" s="62" customFormat="1" ht="12" customHeight="1" thickBot="1">
      <c r="D33" s="112"/>
      <c r="E33" s="216" t="s">
        <v>37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8"/>
      <c r="S33" s="113"/>
      <c r="T33" s="89"/>
      <c r="U33" s="89"/>
      <c r="V33" s="89"/>
      <c r="W33" s="89"/>
    </row>
    <row r="34" spans="4:26" s="62" customFormat="1" ht="11.25" customHeight="1">
      <c r="D34" s="112"/>
      <c r="E34" s="219" t="s">
        <v>35</v>
      </c>
      <c r="F34" s="220"/>
      <c r="G34" s="220"/>
      <c r="H34" s="220"/>
      <c r="I34" s="220"/>
      <c r="J34" s="221"/>
      <c r="K34" s="105"/>
      <c r="L34" s="103"/>
      <c r="M34" s="219" t="s">
        <v>36</v>
      </c>
      <c r="N34" s="220"/>
      <c r="O34" s="220"/>
      <c r="P34" s="220"/>
      <c r="Q34" s="220"/>
      <c r="R34" s="221"/>
      <c r="S34" s="113"/>
      <c r="T34" s="89"/>
      <c r="U34" s="89"/>
      <c r="V34" s="89"/>
      <c r="W34" s="89"/>
      <c r="X34" s="89"/>
      <c r="Y34" s="89"/>
      <c r="Z34" s="89"/>
    </row>
    <row r="35" spans="4:26" s="62" customFormat="1" ht="11.25" customHeight="1" thickBot="1">
      <c r="D35" s="112"/>
      <c r="E35" s="222"/>
      <c r="F35" s="223"/>
      <c r="G35" s="223"/>
      <c r="H35" s="223"/>
      <c r="I35" s="223"/>
      <c r="J35" s="224"/>
      <c r="K35" s="105"/>
      <c r="L35" s="103"/>
      <c r="M35" s="222"/>
      <c r="N35" s="223"/>
      <c r="O35" s="223"/>
      <c r="P35" s="223"/>
      <c r="Q35" s="223"/>
      <c r="R35" s="224"/>
      <c r="S35" s="114"/>
      <c r="T35" s="89"/>
      <c r="U35" s="89"/>
      <c r="V35" s="89"/>
      <c r="W35" s="89"/>
      <c r="X35" s="89"/>
      <c r="Y35" s="89"/>
      <c r="Z35" s="89"/>
    </row>
    <row r="36" spans="4:26" s="62" customFormat="1" ht="10.5" customHeight="1">
      <c r="D36" s="112"/>
      <c r="E36" s="102"/>
      <c r="F36" s="102"/>
      <c r="G36" s="102"/>
      <c r="H36" s="102"/>
      <c r="I36" s="102"/>
      <c r="J36" s="102"/>
      <c r="K36" s="102"/>
      <c r="L36" s="103"/>
      <c r="M36" s="102"/>
      <c r="N36" s="102"/>
      <c r="O36" s="102"/>
      <c r="P36" s="102"/>
      <c r="Q36" s="102"/>
      <c r="R36" s="102"/>
      <c r="S36" s="114"/>
      <c r="T36" s="89"/>
      <c r="U36" s="89"/>
      <c r="V36" s="89"/>
      <c r="W36" s="89"/>
      <c r="X36" s="89"/>
      <c r="Y36" s="89"/>
      <c r="Z36" s="89"/>
    </row>
    <row r="37" spans="4:26" ht="10.5" customHeight="1">
      <c r="D37" s="115"/>
      <c r="E37" s="210">
        <v>3</v>
      </c>
      <c r="F37" s="212" t="s">
        <v>90</v>
      </c>
      <c r="G37" s="135">
        <v>0</v>
      </c>
      <c r="H37" s="103"/>
      <c r="I37" s="103"/>
      <c r="J37" s="103"/>
      <c r="K37" s="103"/>
      <c r="L37" s="103"/>
      <c r="M37" s="210">
        <v>5</v>
      </c>
      <c r="N37" s="212" t="s">
        <v>92</v>
      </c>
      <c r="O37" s="135">
        <v>0</v>
      </c>
      <c r="P37" s="103"/>
      <c r="Q37" s="103"/>
      <c r="R37" s="103"/>
      <c r="S37" s="116"/>
    </row>
    <row r="38" spans="4:26" ht="10.5" customHeight="1">
      <c r="D38" s="115"/>
      <c r="E38" s="211"/>
      <c r="F38" s="213"/>
      <c r="G38" s="135">
        <v>0</v>
      </c>
      <c r="H38" s="103"/>
      <c r="I38" s="210">
        <f>IF(G37="","", IF(G37&lt;2,E40,E37))</f>
        <v>2</v>
      </c>
      <c r="J38" s="212" t="str">
        <f>IF(G37="","", IF(G37&lt;2,F40,F37))</f>
        <v>JESPER MÄNNILAAN, Jmm</v>
      </c>
      <c r="K38" s="103"/>
      <c r="L38" s="103"/>
      <c r="M38" s="211"/>
      <c r="N38" s="213"/>
      <c r="O38" s="135">
        <v>0</v>
      </c>
      <c r="P38" s="103"/>
      <c r="Q38" s="210">
        <f>IF(O37="","", IF(O37&lt;2,M40,M37))</f>
        <v>7</v>
      </c>
      <c r="R38" s="212" t="str">
        <f>IF(O37="","", IF(O37&lt;2,N40,N37))</f>
        <v>TOMS KRIEVINŠ, Ferrum</v>
      </c>
      <c r="S38" s="116"/>
    </row>
    <row r="39" spans="4:26" ht="10.5" customHeight="1">
      <c r="D39" s="115"/>
      <c r="E39" s="103"/>
      <c r="F39" s="103"/>
      <c r="G39" s="117"/>
      <c r="H39" s="103"/>
      <c r="I39" s="211"/>
      <c r="J39" s="213"/>
      <c r="K39" s="103"/>
      <c r="L39" s="103"/>
      <c r="M39" s="103"/>
      <c r="N39" s="103"/>
      <c r="O39" s="117"/>
      <c r="P39" s="103"/>
      <c r="Q39" s="211"/>
      <c r="R39" s="213"/>
      <c r="S39" s="113"/>
    </row>
    <row r="40" spans="4:26" ht="10.5" customHeight="1" thickBot="1">
      <c r="D40" s="115"/>
      <c r="E40" s="210">
        <v>2</v>
      </c>
      <c r="F40" s="212" t="s">
        <v>89</v>
      </c>
      <c r="G40" s="135">
        <v>5</v>
      </c>
      <c r="H40" s="103"/>
      <c r="I40" s="103"/>
      <c r="J40" s="103"/>
      <c r="K40" s="103"/>
      <c r="L40" s="103"/>
      <c r="M40" s="210">
        <v>7</v>
      </c>
      <c r="N40" s="212" t="s">
        <v>94</v>
      </c>
      <c r="O40" s="135">
        <v>5</v>
      </c>
      <c r="P40" s="117"/>
      <c r="Q40" s="103"/>
      <c r="R40" s="103"/>
      <c r="S40" s="113"/>
      <c r="T40" s="71"/>
      <c r="U40" s="71"/>
      <c r="V40" s="71"/>
      <c r="W40" s="71"/>
    </row>
    <row r="41" spans="4:26" ht="10.5" customHeight="1">
      <c r="D41" s="115"/>
      <c r="E41" s="211"/>
      <c r="F41" s="213"/>
      <c r="G41" s="135">
        <v>8</v>
      </c>
      <c r="H41" s="117"/>
      <c r="I41" s="206" t="s">
        <v>38</v>
      </c>
      <c r="J41" s="207"/>
      <c r="K41" s="103"/>
      <c r="L41" s="103"/>
      <c r="M41" s="211"/>
      <c r="N41" s="213"/>
      <c r="O41" s="135">
        <v>6</v>
      </c>
      <c r="P41" s="117"/>
      <c r="Q41" s="206" t="s">
        <v>38</v>
      </c>
      <c r="R41" s="207"/>
      <c r="S41" s="116"/>
      <c r="T41" s="71"/>
      <c r="U41" s="71"/>
      <c r="V41" s="71"/>
      <c r="W41" s="71"/>
    </row>
    <row r="42" spans="4:26" ht="13.5" customHeight="1" thickBot="1">
      <c r="D42" s="115"/>
      <c r="E42" s="14"/>
      <c r="F42" s="15"/>
      <c r="G42" s="99"/>
      <c r="H42" s="3"/>
      <c r="I42" s="208"/>
      <c r="J42" s="209"/>
      <c r="K42" s="3"/>
      <c r="L42" s="3"/>
      <c r="M42" s="8"/>
      <c r="N42" s="12"/>
      <c r="O42" s="12"/>
      <c r="P42" s="8"/>
      <c r="Q42" s="208"/>
      <c r="R42" s="209"/>
      <c r="S42" s="125"/>
      <c r="T42" s="70"/>
      <c r="V42" s="71"/>
      <c r="W42" s="71"/>
      <c r="X42" s="71"/>
      <c r="Y42" s="71"/>
      <c r="Z42" s="71"/>
    </row>
    <row r="43" spans="4:26" ht="13.5" customHeight="1" thickBot="1">
      <c r="D43" s="118"/>
      <c r="E43" s="119"/>
      <c r="F43" s="120"/>
      <c r="G43" s="121"/>
      <c r="H43" s="2"/>
      <c r="I43" s="2"/>
      <c r="J43" s="126"/>
      <c r="K43" s="2"/>
      <c r="L43" s="2"/>
      <c r="M43" s="2"/>
      <c r="N43" s="122"/>
      <c r="O43" s="122"/>
      <c r="P43" s="2"/>
      <c r="Q43" s="2"/>
      <c r="R43" s="2"/>
      <c r="S43" s="106"/>
      <c r="T43" s="70"/>
      <c r="V43" s="71"/>
      <c r="W43" s="71"/>
      <c r="X43" s="71"/>
      <c r="Y43" s="71"/>
      <c r="Z43" s="71"/>
    </row>
    <row r="44" spans="4:26" ht="13.5" customHeight="1">
      <c r="D44" s="16"/>
      <c r="E44" s="14"/>
      <c r="F44" s="15"/>
      <c r="G44" s="99"/>
      <c r="H44" s="3"/>
      <c r="I44" s="3"/>
      <c r="J44" s="7"/>
      <c r="K44" s="3"/>
      <c r="L44" s="3"/>
      <c r="M44" s="3"/>
      <c r="N44" s="12"/>
      <c r="O44" s="12"/>
      <c r="P44" s="3"/>
      <c r="Q44" s="3"/>
      <c r="R44" s="3"/>
      <c r="S44" s="3"/>
      <c r="T44" s="70"/>
      <c r="V44" s="71"/>
      <c r="W44" s="71"/>
      <c r="X44" s="71"/>
      <c r="Y44" s="71"/>
      <c r="Z44" s="71"/>
    </row>
    <row r="45" spans="4:26" ht="12.75" customHeight="1">
      <c r="D45" s="16"/>
      <c r="E45" s="9"/>
      <c r="F45" s="10"/>
      <c r="G45" s="3"/>
      <c r="H45" s="3"/>
      <c r="I45" s="3"/>
      <c r="J45" s="3"/>
      <c r="K45" s="3"/>
      <c r="N45" s="4"/>
      <c r="O45" s="4"/>
      <c r="P45" s="54" t="s">
        <v>27</v>
      </c>
      <c r="S45" s="124" t="str">
        <f>Tiitelleht!A14</f>
        <v>Mati Sadam</v>
      </c>
    </row>
    <row r="46" spans="4:26" ht="12.75" customHeight="1">
      <c r="P46" s="54" t="s">
        <v>28</v>
      </c>
      <c r="S46" s="124" t="str">
        <f>Tiitelleht!A18</f>
        <v>Kätri-Avelin Säärits</v>
      </c>
    </row>
  </sheetData>
  <mergeCells count="65">
    <mergeCell ref="E1:Z1"/>
    <mergeCell ref="E2:Z2"/>
    <mergeCell ref="E3:Z3"/>
    <mergeCell ref="R4:R5"/>
    <mergeCell ref="S4:S5"/>
    <mergeCell ref="T4:T5"/>
    <mergeCell ref="A5:C6"/>
    <mergeCell ref="E5:G6"/>
    <mergeCell ref="I5:K6"/>
    <mergeCell ref="M5:O6"/>
    <mergeCell ref="A8:A9"/>
    <mergeCell ref="E8:E9"/>
    <mergeCell ref="F8:F9"/>
    <mergeCell ref="I9:I10"/>
    <mergeCell ref="J9:J10"/>
    <mergeCell ref="A11:A12"/>
    <mergeCell ref="E11:E12"/>
    <mergeCell ref="F11:F12"/>
    <mergeCell ref="M12:M13"/>
    <mergeCell ref="N12:N13"/>
    <mergeCell ref="A14:A15"/>
    <mergeCell ref="E14:E15"/>
    <mergeCell ref="F14:F15"/>
    <mergeCell ref="I15:I16"/>
    <mergeCell ref="J15:J16"/>
    <mergeCell ref="A17:A18"/>
    <mergeCell ref="E17:E18"/>
    <mergeCell ref="F17:F18"/>
    <mergeCell ref="Q18:Q19"/>
    <mergeCell ref="R18:R19"/>
    <mergeCell ref="A20:A21"/>
    <mergeCell ref="E20:E21"/>
    <mergeCell ref="F20:F21"/>
    <mergeCell ref="I21:I22"/>
    <mergeCell ref="J21:J22"/>
    <mergeCell ref="A23:A24"/>
    <mergeCell ref="E23:E24"/>
    <mergeCell ref="F23:F24"/>
    <mergeCell ref="M24:M25"/>
    <mergeCell ref="N24:N25"/>
    <mergeCell ref="A26:A27"/>
    <mergeCell ref="E26:E27"/>
    <mergeCell ref="F26:F27"/>
    <mergeCell ref="I27:I28"/>
    <mergeCell ref="J27:J28"/>
    <mergeCell ref="M37:M38"/>
    <mergeCell ref="N37:N38"/>
    <mergeCell ref="I38:I39"/>
    <mergeCell ref="J38:J39"/>
    <mergeCell ref="A29:A30"/>
    <mergeCell ref="E29:E30"/>
    <mergeCell ref="F29:F30"/>
    <mergeCell ref="E33:R33"/>
    <mergeCell ref="E34:J35"/>
    <mergeCell ref="M34:R35"/>
    <mergeCell ref="Q38:Q39"/>
    <mergeCell ref="R38:R39"/>
    <mergeCell ref="E40:E41"/>
    <mergeCell ref="F40:F41"/>
    <mergeCell ref="M40:M41"/>
    <mergeCell ref="N40:N41"/>
    <mergeCell ref="I41:J42"/>
    <mergeCell ref="Q41:R42"/>
    <mergeCell ref="E37:E38"/>
    <mergeCell ref="F37:F38"/>
  </mergeCells>
  <pageMargins left="0.4" right="0.34" top="0.37" bottom="0.44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G26"/>
  <sheetViews>
    <sheetView workbookViewId="0">
      <selection activeCell="F7" sqref="F7:Y7"/>
    </sheetView>
  </sheetViews>
  <sheetFormatPr defaultRowHeight="13.8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109375" style="25" customWidth="1"/>
    <col min="6" max="6" width="3.44140625" style="26" customWidth="1"/>
    <col min="7" max="7" width="3.44140625" style="27" customWidth="1"/>
    <col min="8" max="8" width="3.44140625" style="26" customWidth="1"/>
    <col min="9" max="9" width="3.44140625" style="27" customWidth="1"/>
    <col min="10" max="10" width="4.33203125" style="26" customWidth="1"/>
    <col min="11" max="11" width="3.44140625" style="27" customWidth="1"/>
    <col min="12" max="12" width="3.44140625" style="26" customWidth="1"/>
    <col min="13" max="13" width="3.44140625" style="27" customWidth="1"/>
    <col min="14" max="14" width="3.44140625" style="26" customWidth="1"/>
    <col min="15" max="15" width="3.44140625" style="27" customWidth="1"/>
    <col min="16" max="16" width="3.44140625" style="26" customWidth="1"/>
    <col min="17" max="17" width="3.44140625" style="27" customWidth="1"/>
    <col min="18" max="18" width="4.5546875" customWidth="1"/>
    <col min="19" max="19" width="3.88671875" customWidth="1"/>
    <col min="20" max="20" width="3.44140625" style="26" customWidth="1"/>
    <col min="21" max="21" width="3.44140625" style="27" customWidth="1"/>
    <col min="22" max="22" width="3.44140625" style="26" customWidth="1"/>
    <col min="23" max="23" width="4" style="27" customWidth="1"/>
    <col min="24" max="24" width="3.44140625" style="26" customWidth="1"/>
    <col min="25" max="25" width="3.44140625" style="27" customWidth="1"/>
    <col min="26" max="26" width="5.6640625" style="26" customWidth="1"/>
    <col min="27" max="27" width="9.6640625" style="27" customWidth="1"/>
    <col min="28" max="28" width="3.44140625" style="26" customWidth="1"/>
    <col min="29" max="29" width="3.44140625" style="27" customWidth="1"/>
    <col min="30" max="30" width="3.44140625" style="26" customWidth="1"/>
    <col min="31" max="31" width="2.6640625" style="27" customWidth="1"/>
    <col min="32" max="32" width="4.5546875" customWidth="1"/>
    <col min="33" max="33" width="8" customWidth="1"/>
  </cols>
  <sheetData>
    <row r="1" spans="2:33" ht="13.2">
      <c r="B1" s="168" t="str">
        <f>Tiitelleht!A2</f>
        <v>JÄRVAMAA LAHTISED MEISTRIVÕISTLUSED NOORTELE VABAMAADLUSES 2015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8"/>
      <c r="AG1" s="18"/>
    </row>
    <row r="2" spans="2:33" ht="13.2">
      <c r="B2" s="168" t="str">
        <f>Tiitelleht!A6</f>
        <v>Türi linna võimla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9"/>
      <c r="AG2" s="19"/>
    </row>
    <row r="3" spans="2:33" s="20" customFormat="1" ht="15" customHeight="1">
      <c r="B3" s="169" t="str">
        <f>Tiitelleht!A10</f>
        <v>03.10.2015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9"/>
      <c r="AG3" s="19"/>
    </row>
    <row r="4" spans="2:33" s="20" customFormat="1" ht="2.2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s="20" customFormat="1" ht="15" customHeight="1">
      <c r="B5" s="21"/>
      <c r="C5" s="22" t="s">
        <v>10</v>
      </c>
      <c r="D5" s="23">
        <v>54</v>
      </c>
      <c r="E5" s="24" t="s">
        <v>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2:33" ht="3.75" customHeight="1" thickBot="1"/>
    <row r="7" spans="2:33" ht="14.25" customHeight="1">
      <c r="B7" s="170" t="s">
        <v>11</v>
      </c>
      <c r="C7" s="173" t="s">
        <v>12</v>
      </c>
      <c r="D7" s="176" t="s">
        <v>13</v>
      </c>
      <c r="E7" s="179" t="s">
        <v>14</v>
      </c>
      <c r="F7" s="164" t="s">
        <v>15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  <c r="Z7" s="28" t="s">
        <v>16</v>
      </c>
      <c r="AA7" s="184" t="s">
        <v>17</v>
      </c>
    </row>
    <row r="8" spans="2:33" ht="14.25" customHeight="1">
      <c r="B8" s="171"/>
      <c r="C8" s="174"/>
      <c r="D8" s="177"/>
      <c r="E8" s="180"/>
      <c r="F8" s="164" t="s">
        <v>18</v>
      </c>
      <c r="G8" s="165"/>
      <c r="H8" s="165"/>
      <c r="I8" s="166"/>
      <c r="J8" s="164" t="s">
        <v>19</v>
      </c>
      <c r="K8" s="165"/>
      <c r="L8" s="165"/>
      <c r="M8" s="166"/>
      <c r="N8" s="164" t="s">
        <v>20</v>
      </c>
      <c r="O8" s="165"/>
      <c r="P8" s="165"/>
      <c r="Q8" s="167"/>
      <c r="R8" s="164" t="s">
        <v>21</v>
      </c>
      <c r="S8" s="165"/>
      <c r="T8" s="165"/>
      <c r="U8" s="166"/>
      <c r="V8" s="164" t="s">
        <v>22</v>
      </c>
      <c r="W8" s="165"/>
      <c r="X8" s="165"/>
      <c r="Y8" s="167"/>
      <c r="Z8" s="31" t="s">
        <v>4</v>
      </c>
      <c r="AA8" s="185"/>
      <c r="AB8"/>
      <c r="AC8"/>
      <c r="AD8"/>
      <c r="AE8"/>
    </row>
    <row r="9" spans="2:33" ht="21" thickBot="1">
      <c r="B9" s="172"/>
      <c r="C9" s="175"/>
      <c r="D9" s="178"/>
      <c r="E9" s="181"/>
      <c r="F9" s="32"/>
      <c r="G9" s="33"/>
      <c r="H9" s="34" t="s">
        <v>23</v>
      </c>
      <c r="I9" s="34" t="s">
        <v>24</v>
      </c>
      <c r="J9" s="32"/>
      <c r="K9" s="33"/>
      <c r="L9" s="34" t="s">
        <v>23</v>
      </c>
      <c r="M9" s="34" t="s">
        <v>24</v>
      </c>
      <c r="N9" s="32"/>
      <c r="O9" s="33"/>
      <c r="P9" s="34" t="s">
        <v>23</v>
      </c>
      <c r="Q9" s="35" t="s">
        <v>24</v>
      </c>
      <c r="R9" s="32"/>
      <c r="S9" s="33"/>
      <c r="T9" s="34" t="s">
        <v>23</v>
      </c>
      <c r="U9" s="34" t="s">
        <v>24</v>
      </c>
      <c r="V9" s="32"/>
      <c r="W9" s="33"/>
      <c r="X9" s="34" t="s">
        <v>23</v>
      </c>
      <c r="Y9" s="35" t="s">
        <v>24</v>
      </c>
      <c r="Z9" s="36" t="s">
        <v>5</v>
      </c>
      <c r="AA9" s="186"/>
      <c r="AB9"/>
      <c r="AC9"/>
      <c r="AD9"/>
      <c r="AE9"/>
    </row>
    <row r="10" spans="2:33" ht="9.75" customHeight="1" thickBot="1">
      <c r="B10" s="37"/>
      <c r="C10" s="38" t="s">
        <v>25</v>
      </c>
      <c r="D10" s="39"/>
      <c r="E10" s="40"/>
      <c r="F10" s="41"/>
      <c r="G10" s="42"/>
      <c r="H10" s="43"/>
      <c r="I10" s="43"/>
      <c r="J10" s="41"/>
      <c r="K10" s="42"/>
      <c r="L10" s="43"/>
      <c r="M10" s="43"/>
      <c r="N10" s="41"/>
      <c r="O10" s="42"/>
      <c r="P10" s="43"/>
      <c r="Q10" s="43"/>
      <c r="R10" s="41"/>
      <c r="S10" s="42"/>
      <c r="T10" s="43"/>
      <c r="U10" s="43"/>
      <c r="V10" s="41"/>
      <c r="W10" s="42"/>
      <c r="X10" s="43"/>
      <c r="Y10" s="43"/>
      <c r="Z10" s="44"/>
      <c r="AA10" s="45"/>
      <c r="AB10"/>
      <c r="AC10"/>
      <c r="AD10"/>
      <c r="AE10"/>
    </row>
    <row r="11" spans="2:33" s="46" customFormat="1" ht="11.25" customHeight="1">
      <c r="B11" s="150">
        <v>1</v>
      </c>
      <c r="C11" s="152" t="s">
        <v>96</v>
      </c>
      <c r="D11" s="153"/>
      <c r="E11" s="154"/>
      <c r="F11" s="146">
        <v>2</v>
      </c>
      <c r="G11" s="47">
        <v>0</v>
      </c>
      <c r="H11" s="48"/>
      <c r="I11" s="142"/>
      <c r="J11" s="146">
        <v>5</v>
      </c>
      <c r="K11" s="47">
        <v>0</v>
      </c>
      <c r="L11" s="48"/>
      <c r="M11" s="142"/>
      <c r="N11" s="158">
        <v>4</v>
      </c>
      <c r="O11" s="49">
        <v>0</v>
      </c>
      <c r="P11" s="50"/>
      <c r="Q11" s="163"/>
      <c r="R11" s="146">
        <v>3</v>
      </c>
      <c r="S11" s="47">
        <v>0</v>
      </c>
      <c r="T11" s="48"/>
      <c r="U11" s="142"/>
      <c r="V11" s="158" t="s">
        <v>26</v>
      </c>
      <c r="W11" s="159"/>
      <c r="X11" s="159"/>
      <c r="Y11" s="160"/>
      <c r="Z11" s="51">
        <f>G11+K11+O11+S11</f>
        <v>0</v>
      </c>
      <c r="AA11" s="148">
        <v>5</v>
      </c>
      <c r="AB11"/>
      <c r="AC11"/>
    </row>
    <row r="12" spans="2:33" s="46" customFormat="1" ht="11.25" customHeight="1" thickBot="1">
      <c r="B12" s="150"/>
      <c r="C12" s="155"/>
      <c r="D12" s="156"/>
      <c r="E12" s="157"/>
      <c r="F12" s="147"/>
      <c r="G12" s="52">
        <v>0</v>
      </c>
      <c r="H12" s="53"/>
      <c r="I12" s="143"/>
      <c r="J12" s="147"/>
      <c r="K12" s="52">
        <v>0</v>
      </c>
      <c r="L12" s="53"/>
      <c r="M12" s="143"/>
      <c r="N12" s="147"/>
      <c r="O12" s="52">
        <v>0</v>
      </c>
      <c r="P12" s="53"/>
      <c r="Q12" s="143"/>
      <c r="R12" s="147"/>
      <c r="S12" s="52">
        <v>0</v>
      </c>
      <c r="T12" s="53"/>
      <c r="U12" s="143"/>
      <c r="V12" s="147"/>
      <c r="W12" s="145"/>
      <c r="X12" s="145"/>
      <c r="Y12" s="161"/>
      <c r="Z12" s="51">
        <f>G12+K12+O12+S12</f>
        <v>0</v>
      </c>
      <c r="AA12" s="149"/>
      <c r="AB12"/>
      <c r="AC12"/>
    </row>
    <row r="13" spans="2:33" s="46" customFormat="1" ht="11.25" customHeight="1">
      <c r="B13" s="162">
        <v>2</v>
      </c>
      <c r="C13" s="152" t="s">
        <v>97</v>
      </c>
      <c r="D13" s="153"/>
      <c r="E13" s="154"/>
      <c r="F13" s="158">
        <v>1</v>
      </c>
      <c r="G13" s="49">
        <v>4</v>
      </c>
      <c r="H13" s="50"/>
      <c r="I13" s="163"/>
      <c r="J13" s="146">
        <v>3</v>
      </c>
      <c r="K13" s="47">
        <v>4</v>
      </c>
      <c r="L13" s="48"/>
      <c r="M13" s="142"/>
      <c r="N13" s="146">
        <v>5</v>
      </c>
      <c r="O13" s="47">
        <v>3</v>
      </c>
      <c r="P13" s="48"/>
      <c r="Q13" s="142"/>
      <c r="R13" s="158" t="s">
        <v>26</v>
      </c>
      <c r="S13" s="159"/>
      <c r="T13" s="159"/>
      <c r="U13" s="160"/>
      <c r="V13" s="146">
        <v>4</v>
      </c>
      <c r="W13" s="47">
        <v>4</v>
      </c>
      <c r="X13" s="48"/>
      <c r="Y13" s="142"/>
      <c r="Z13" s="51">
        <f>G13+K13+O13+W13</f>
        <v>15</v>
      </c>
      <c r="AA13" s="148">
        <v>1</v>
      </c>
      <c r="AB13"/>
      <c r="AC13"/>
    </row>
    <row r="14" spans="2:33" s="46" customFormat="1" ht="11.25" customHeight="1" thickBot="1">
      <c r="B14" s="151"/>
      <c r="C14" s="155"/>
      <c r="D14" s="156"/>
      <c r="E14" s="157"/>
      <c r="F14" s="147"/>
      <c r="G14" s="52">
        <v>4</v>
      </c>
      <c r="H14" s="53"/>
      <c r="I14" s="143"/>
      <c r="J14" s="147"/>
      <c r="K14" s="52">
        <v>10</v>
      </c>
      <c r="L14" s="53"/>
      <c r="M14" s="143"/>
      <c r="N14" s="147"/>
      <c r="O14" s="52">
        <v>6</v>
      </c>
      <c r="P14" s="53"/>
      <c r="Q14" s="143"/>
      <c r="R14" s="147"/>
      <c r="S14" s="145"/>
      <c r="T14" s="145"/>
      <c r="U14" s="161"/>
      <c r="V14" s="147"/>
      <c r="W14" s="52">
        <v>4</v>
      </c>
      <c r="X14" s="53"/>
      <c r="Y14" s="143"/>
      <c r="Z14" s="51">
        <f>G14+K14+O14+W14</f>
        <v>24</v>
      </c>
      <c r="AA14" s="149"/>
      <c r="AB14"/>
      <c r="AC14"/>
    </row>
    <row r="15" spans="2:33" s="46" customFormat="1" ht="11.25" customHeight="1">
      <c r="B15" s="150">
        <v>3</v>
      </c>
      <c r="C15" s="152" t="s">
        <v>98</v>
      </c>
      <c r="D15" s="153"/>
      <c r="E15" s="154"/>
      <c r="F15" s="146">
        <v>4</v>
      </c>
      <c r="G15" s="47">
        <v>0</v>
      </c>
      <c r="H15" s="48"/>
      <c r="I15" s="142"/>
      <c r="J15" s="144">
        <v>2</v>
      </c>
      <c r="K15" s="47">
        <v>0</v>
      </c>
      <c r="L15" s="48"/>
      <c r="M15" s="142"/>
      <c r="N15" s="158" t="s">
        <v>26</v>
      </c>
      <c r="O15" s="159"/>
      <c r="P15" s="159"/>
      <c r="Q15" s="160"/>
      <c r="R15" s="144">
        <v>1</v>
      </c>
      <c r="S15" s="47">
        <v>4</v>
      </c>
      <c r="T15" s="48"/>
      <c r="U15" s="142"/>
      <c r="V15" s="146">
        <v>5</v>
      </c>
      <c r="W15" s="47">
        <v>0</v>
      </c>
      <c r="X15" s="48"/>
      <c r="Y15" s="142"/>
      <c r="Z15" s="51">
        <f>G15+K15+S15+W15</f>
        <v>4</v>
      </c>
      <c r="AA15" s="148">
        <v>4</v>
      </c>
      <c r="AB15"/>
      <c r="AC15"/>
    </row>
    <row r="16" spans="2:33" s="46" customFormat="1" ht="11.25" customHeight="1" thickBot="1">
      <c r="B16" s="151"/>
      <c r="C16" s="155"/>
      <c r="D16" s="156"/>
      <c r="E16" s="157"/>
      <c r="F16" s="147"/>
      <c r="G16" s="52">
        <v>0</v>
      </c>
      <c r="H16" s="53"/>
      <c r="I16" s="143"/>
      <c r="J16" s="145"/>
      <c r="K16" s="52">
        <v>0</v>
      </c>
      <c r="L16" s="53"/>
      <c r="M16" s="143"/>
      <c r="N16" s="147"/>
      <c r="O16" s="145"/>
      <c r="P16" s="145"/>
      <c r="Q16" s="161"/>
      <c r="R16" s="145"/>
      <c r="S16" s="52">
        <v>0</v>
      </c>
      <c r="T16" s="53"/>
      <c r="U16" s="143"/>
      <c r="V16" s="147"/>
      <c r="W16" s="52">
        <v>0</v>
      </c>
      <c r="X16" s="53"/>
      <c r="Y16" s="143"/>
      <c r="Z16" s="51">
        <f>G16+K16+S16+W16</f>
        <v>0</v>
      </c>
      <c r="AA16" s="149"/>
      <c r="AB16"/>
      <c r="AC16"/>
    </row>
    <row r="17" spans="2:31" s="46" customFormat="1" ht="11.25" customHeight="1">
      <c r="B17" s="150">
        <v>4</v>
      </c>
      <c r="C17" s="152" t="s">
        <v>99</v>
      </c>
      <c r="D17" s="153"/>
      <c r="E17" s="154"/>
      <c r="F17" s="146">
        <v>3</v>
      </c>
      <c r="G17" s="47">
        <v>4</v>
      </c>
      <c r="H17" s="48"/>
      <c r="I17" s="142"/>
      <c r="J17" s="158" t="s">
        <v>26</v>
      </c>
      <c r="K17" s="159"/>
      <c r="L17" s="159"/>
      <c r="M17" s="160"/>
      <c r="N17" s="146">
        <v>1</v>
      </c>
      <c r="O17" s="47">
        <v>4</v>
      </c>
      <c r="P17" s="48"/>
      <c r="Q17" s="142"/>
      <c r="R17" s="144">
        <v>5</v>
      </c>
      <c r="S17" s="47">
        <v>4</v>
      </c>
      <c r="T17" s="48"/>
      <c r="U17" s="142"/>
      <c r="V17" s="146">
        <v>2</v>
      </c>
      <c r="W17" s="47">
        <v>0</v>
      </c>
      <c r="X17" s="48"/>
      <c r="Y17" s="142"/>
      <c r="Z17" s="51">
        <f>G17+O17+S17+W17</f>
        <v>12</v>
      </c>
      <c r="AA17" s="148">
        <v>2</v>
      </c>
      <c r="AB17"/>
      <c r="AC17"/>
    </row>
    <row r="18" spans="2:31" s="46" customFormat="1" ht="11.25" customHeight="1" thickBot="1">
      <c r="B18" s="151"/>
      <c r="C18" s="155"/>
      <c r="D18" s="156"/>
      <c r="E18" s="157"/>
      <c r="F18" s="147"/>
      <c r="G18" s="52">
        <v>4</v>
      </c>
      <c r="H18" s="53"/>
      <c r="I18" s="143"/>
      <c r="J18" s="147"/>
      <c r="K18" s="145"/>
      <c r="L18" s="145"/>
      <c r="M18" s="161"/>
      <c r="N18" s="147"/>
      <c r="O18" s="52">
        <v>0</v>
      </c>
      <c r="P18" s="53"/>
      <c r="Q18" s="143"/>
      <c r="R18" s="145"/>
      <c r="S18" s="52">
        <v>9</v>
      </c>
      <c r="T18" s="53"/>
      <c r="U18" s="143"/>
      <c r="V18" s="147"/>
      <c r="W18" s="52">
        <v>0</v>
      </c>
      <c r="X18" s="53"/>
      <c r="Y18" s="143"/>
      <c r="Z18" s="51">
        <f>G18+O18+S18+W18</f>
        <v>13</v>
      </c>
      <c r="AA18" s="149"/>
      <c r="AB18"/>
      <c r="AC18"/>
    </row>
    <row r="19" spans="2:31" s="46" customFormat="1" ht="11.25" customHeight="1">
      <c r="B19" s="150">
        <v>5</v>
      </c>
      <c r="C19" s="152" t="s">
        <v>100</v>
      </c>
      <c r="D19" s="153"/>
      <c r="E19" s="154"/>
      <c r="F19" s="158" t="s">
        <v>26</v>
      </c>
      <c r="G19" s="159"/>
      <c r="H19" s="159"/>
      <c r="I19" s="160"/>
      <c r="J19" s="144">
        <v>1</v>
      </c>
      <c r="K19" s="47">
        <v>4</v>
      </c>
      <c r="L19" s="48"/>
      <c r="M19" s="142"/>
      <c r="N19" s="146">
        <v>2</v>
      </c>
      <c r="O19" s="47">
        <v>0</v>
      </c>
      <c r="P19" s="48"/>
      <c r="Q19" s="142"/>
      <c r="R19" s="144">
        <v>4</v>
      </c>
      <c r="S19" s="47">
        <v>0</v>
      </c>
      <c r="T19" s="48"/>
      <c r="U19" s="142"/>
      <c r="V19" s="146">
        <v>3</v>
      </c>
      <c r="W19" s="47">
        <v>4</v>
      </c>
      <c r="X19" s="48"/>
      <c r="Y19" s="142"/>
      <c r="Z19" s="51">
        <f>K19+O19+S19+W19</f>
        <v>8</v>
      </c>
      <c r="AA19" s="148">
        <v>3</v>
      </c>
      <c r="AB19"/>
      <c r="AC19"/>
    </row>
    <row r="20" spans="2:31" s="46" customFormat="1" ht="11.25" customHeight="1" thickBot="1">
      <c r="B20" s="151"/>
      <c r="C20" s="155"/>
      <c r="D20" s="156"/>
      <c r="E20" s="157"/>
      <c r="F20" s="147"/>
      <c r="G20" s="145"/>
      <c r="H20" s="145"/>
      <c r="I20" s="161"/>
      <c r="J20" s="145"/>
      <c r="K20" s="52">
        <v>6</v>
      </c>
      <c r="L20" s="53"/>
      <c r="M20" s="143"/>
      <c r="N20" s="147"/>
      <c r="O20" s="52">
        <v>0</v>
      </c>
      <c r="P20" s="53"/>
      <c r="Q20" s="143"/>
      <c r="R20" s="145"/>
      <c r="S20" s="52">
        <v>4</v>
      </c>
      <c r="T20" s="53"/>
      <c r="U20" s="143"/>
      <c r="V20" s="147"/>
      <c r="W20" s="52">
        <v>2</v>
      </c>
      <c r="X20" s="53"/>
      <c r="Y20" s="143"/>
      <c r="Z20" s="51">
        <f>K20+O20+S20+W20</f>
        <v>12</v>
      </c>
      <c r="AA20" s="149"/>
      <c r="AB20" s="26"/>
      <c r="AC20" s="27"/>
      <c r="AD20"/>
      <c r="AE20"/>
    </row>
    <row r="21" spans="2:31" ht="11.25" customHeight="1">
      <c r="C21" s="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AD21"/>
      <c r="AE21"/>
    </row>
    <row r="22" spans="2:31" ht="14.25" customHeight="1">
      <c r="C22" s="55" t="s">
        <v>27</v>
      </c>
      <c r="D22" s="139" t="str">
        <f>Tiitelleht!A14</f>
        <v>Mati Sadam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AD22"/>
      <c r="AE22"/>
    </row>
    <row r="23" spans="2:31" ht="15" customHeight="1">
      <c r="C23" s="55" t="s">
        <v>28</v>
      </c>
      <c r="D23" s="139" t="str">
        <f>Tiitelleht!A18</f>
        <v>Kätri-Avelin Säärits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76">
    <mergeCell ref="B1:AE1"/>
    <mergeCell ref="B2:AE2"/>
    <mergeCell ref="B3:AE3"/>
    <mergeCell ref="B7:B9"/>
    <mergeCell ref="C7:C9"/>
    <mergeCell ref="D7:D9"/>
    <mergeCell ref="E7:E9"/>
    <mergeCell ref="F7:Y7"/>
    <mergeCell ref="AA7:AA9"/>
    <mergeCell ref="F8:I8"/>
    <mergeCell ref="J8:M8"/>
    <mergeCell ref="N8:Q8"/>
    <mergeCell ref="R8:U8"/>
    <mergeCell ref="V8:Y8"/>
    <mergeCell ref="B11:B12"/>
    <mergeCell ref="C11:E12"/>
    <mergeCell ref="F11:F12"/>
    <mergeCell ref="I11:I12"/>
    <mergeCell ref="J11:J12"/>
    <mergeCell ref="M11:M12"/>
    <mergeCell ref="N11:N12"/>
    <mergeCell ref="Q11:Q12"/>
    <mergeCell ref="R11:R12"/>
    <mergeCell ref="U11:U12"/>
    <mergeCell ref="V11:Y12"/>
    <mergeCell ref="AA11:AA12"/>
    <mergeCell ref="B13:B14"/>
    <mergeCell ref="C13:E14"/>
    <mergeCell ref="F13:F14"/>
    <mergeCell ref="I13:I14"/>
    <mergeCell ref="J13:J14"/>
    <mergeCell ref="M13:M14"/>
    <mergeCell ref="N13:N14"/>
    <mergeCell ref="Q13:Q14"/>
    <mergeCell ref="R13:U14"/>
    <mergeCell ref="V13:V14"/>
    <mergeCell ref="Y13:Y14"/>
    <mergeCell ref="AA13:AA14"/>
    <mergeCell ref="B15:B16"/>
    <mergeCell ref="C15:E16"/>
    <mergeCell ref="F15:F16"/>
    <mergeCell ref="I15:I16"/>
    <mergeCell ref="J15:J16"/>
    <mergeCell ref="M15:M16"/>
    <mergeCell ref="N15:Q16"/>
    <mergeCell ref="R15:R16"/>
    <mergeCell ref="U15:U16"/>
    <mergeCell ref="V15:V16"/>
    <mergeCell ref="Y15:Y16"/>
    <mergeCell ref="AA15:AA16"/>
    <mergeCell ref="B17:B18"/>
    <mergeCell ref="C17:E18"/>
    <mergeCell ref="F17:F18"/>
    <mergeCell ref="I17:I18"/>
    <mergeCell ref="J17:M18"/>
    <mergeCell ref="N17:N18"/>
    <mergeCell ref="Q17:Q18"/>
    <mergeCell ref="R17:R18"/>
    <mergeCell ref="U17:U18"/>
    <mergeCell ref="V17:V18"/>
    <mergeCell ref="Y17:Y18"/>
    <mergeCell ref="AA17:AA18"/>
    <mergeCell ref="Y19:Y20"/>
    <mergeCell ref="AA19:AA20"/>
    <mergeCell ref="B19:B20"/>
    <mergeCell ref="C19:E20"/>
    <mergeCell ref="F19:I20"/>
    <mergeCell ref="J19:J20"/>
    <mergeCell ref="M19:M20"/>
    <mergeCell ref="N19:N20"/>
    <mergeCell ref="D22:Q22"/>
    <mergeCell ref="D23:Q23"/>
    <mergeCell ref="Q19:Q20"/>
    <mergeCell ref="R19:R20"/>
    <mergeCell ref="U19:U20"/>
    <mergeCell ref="V19:V20"/>
  </mergeCells>
  <pageMargins left="0.36" right="0.70866141732283472" top="0.41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4"/>
  <sheetViews>
    <sheetView workbookViewId="0">
      <selection activeCell="A45" sqref="A45:IV93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25" customWidth="1"/>
    <col min="5" max="5" width="3.44140625" style="26" customWidth="1"/>
    <col min="6" max="6" width="3.44140625" style="27" customWidth="1"/>
    <col min="7" max="7" width="3.44140625" style="26" customWidth="1"/>
    <col min="8" max="8" width="3.44140625" style="27" customWidth="1"/>
    <col min="9" max="9" width="4.33203125" style="26" customWidth="1"/>
    <col min="10" max="10" width="3.44140625" style="27" customWidth="1"/>
    <col min="11" max="11" width="3.44140625" style="26" customWidth="1"/>
    <col min="12" max="12" width="3.44140625" style="27" customWidth="1"/>
    <col min="13" max="13" width="3.44140625" style="26" customWidth="1"/>
    <col min="14" max="14" width="3.44140625" style="27" customWidth="1"/>
    <col min="15" max="15" width="3.44140625" style="26" customWidth="1"/>
    <col min="16" max="16" width="3.44140625" style="27" customWidth="1"/>
    <col min="17" max="17" width="4.5546875" customWidth="1"/>
    <col min="18" max="18" width="3.88671875" customWidth="1"/>
    <col min="19" max="19" width="3.44140625" style="26" customWidth="1"/>
    <col min="20" max="20" width="3.44140625" style="27" customWidth="1"/>
    <col min="21" max="21" width="3.44140625" style="26" customWidth="1"/>
    <col min="22" max="22" width="3.44140625" style="27" customWidth="1"/>
    <col min="23" max="23" width="3.44140625" style="26" customWidth="1"/>
    <col min="24" max="24" width="3.44140625" style="27" customWidth="1"/>
    <col min="25" max="25" width="3.44140625" style="26" customWidth="1"/>
    <col min="26" max="26" width="3.44140625" style="27" customWidth="1"/>
    <col min="27" max="27" width="3.44140625" style="26" customWidth="1"/>
    <col min="28" max="28" width="3.44140625" style="27" customWidth="1"/>
    <col min="29" max="29" width="3.44140625" style="26" customWidth="1"/>
    <col min="30" max="30" width="3.44140625" style="27" customWidth="1"/>
    <col min="31" max="31" width="4.5546875" customWidth="1"/>
    <col min="32" max="32" width="8" customWidth="1"/>
  </cols>
  <sheetData>
    <row r="1" spans="1:32" ht="13.2">
      <c r="A1" s="201" t="str">
        <f>Tiitelleht!A2</f>
        <v>JÄRVAMAA LAHTISED MEISTRIVÕISTLUSED NOORTELE VABAMAADLUSES 2015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:32" ht="13.2">
      <c r="A2" s="201" t="str">
        <f>Tiitelleht!A6</f>
        <v>Türi linna võimla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:32" s="20" customFormat="1" ht="15" customHeight="1">
      <c r="A3" s="202" t="str">
        <f>Tiitelleht!A10</f>
        <v>03.10.2015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:32" s="20" customFormat="1" ht="2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s="20" customFormat="1" ht="15" customHeight="1">
      <c r="A5" s="21"/>
      <c r="B5" s="22" t="s">
        <v>10</v>
      </c>
      <c r="C5" s="23">
        <v>58</v>
      </c>
      <c r="D5" s="24" t="s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3.75" customHeight="1" thickBot="1"/>
    <row r="7" spans="1:32" ht="14.25" customHeight="1">
      <c r="A7" s="170" t="s">
        <v>11</v>
      </c>
      <c r="B7" s="173" t="s">
        <v>12</v>
      </c>
      <c r="C7" s="176" t="s">
        <v>13</v>
      </c>
      <c r="D7" s="179" t="s">
        <v>14</v>
      </c>
      <c r="E7" s="203" t="s">
        <v>15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63" t="s">
        <v>16</v>
      </c>
      <c r="R7" s="184" t="s">
        <v>17</v>
      </c>
    </row>
    <row r="8" spans="1:32">
      <c r="A8" s="171"/>
      <c r="B8" s="174"/>
      <c r="C8" s="177"/>
      <c r="D8" s="180"/>
      <c r="E8" s="164" t="s">
        <v>18</v>
      </c>
      <c r="F8" s="165"/>
      <c r="G8" s="165"/>
      <c r="H8" s="166"/>
      <c r="I8" s="164"/>
      <c r="J8" s="165"/>
      <c r="K8" s="165"/>
      <c r="L8" s="166"/>
      <c r="M8" s="164"/>
      <c r="N8" s="165"/>
      <c r="O8" s="165"/>
      <c r="P8" s="167"/>
      <c r="Q8" s="64" t="s">
        <v>4</v>
      </c>
      <c r="R8" s="185"/>
    </row>
    <row r="9" spans="1:32" ht="21" thickBot="1">
      <c r="A9" s="172"/>
      <c r="B9" s="175"/>
      <c r="C9" s="178"/>
      <c r="D9" s="181"/>
      <c r="E9" s="32"/>
      <c r="F9" s="33"/>
      <c r="G9" s="34" t="s">
        <v>23</v>
      </c>
      <c r="H9" s="34" t="s">
        <v>24</v>
      </c>
      <c r="I9" s="32"/>
      <c r="J9" s="33"/>
      <c r="K9" s="34"/>
      <c r="L9" s="34"/>
      <c r="M9" s="32"/>
      <c r="N9" s="33"/>
      <c r="O9" s="34"/>
      <c r="P9" s="35"/>
      <c r="Q9" s="65" t="s">
        <v>5</v>
      </c>
      <c r="R9" s="186"/>
    </row>
    <row r="10" spans="1:32" ht="9.75" customHeight="1" thickBot="1">
      <c r="A10" s="37"/>
      <c r="B10" s="38" t="s">
        <v>25</v>
      </c>
      <c r="C10" s="39"/>
      <c r="D10" s="40"/>
      <c r="E10" s="41"/>
      <c r="F10" s="42"/>
      <c r="G10" s="43"/>
      <c r="H10" s="43"/>
      <c r="I10" s="41"/>
      <c r="J10" s="42"/>
      <c r="K10" s="43"/>
      <c r="L10" s="43"/>
      <c r="M10" s="41"/>
      <c r="N10" s="42"/>
      <c r="O10" s="43"/>
      <c r="P10" s="43"/>
      <c r="Q10" s="44"/>
      <c r="R10" s="39"/>
    </row>
    <row r="11" spans="1:32" s="46" customFormat="1" ht="11.25" customHeight="1">
      <c r="A11" s="150">
        <v>1</v>
      </c>
      <c r="B11" s="152" t="s">
        <v>101</v>
      </c>
      <c r="C11" s="153"/>
      <c r="D11" s="154"/>
      <c r="E11" s="197">
        <v>2</v>
      </c>
      <c r="F11" s="72"/>
      <c r="G11" s="73"/>
      <c r="H11" s="195"/>
      <c r="I11" s="197"/>
      <c r="J11" s="72"/>
      <c r="K11" s="73"/>
      <c r="L11" s="195"/>
      <c r="M11" s="187"/>
      <c r="N11" s="188"/>
      <c r="O11" s="188"/>
      <c r="P11" s="189"/>
      <c r="Q11" s="74">
        <f>F11+J11</f>
        <v>0</v>
      </c>
      <c r="R11" s="148"/>
      <c r="S11" s="26"/>
      <c r="T11" s="27"/>
      <c r="U11" s="26"/>
      <c r="V11" s="27"/>
      <c r="W11" s="26"/>
      <c r="X11" s="27"/>
      <c r="Y11" s="26"/>
      <c r="Z11" s="27"/>
      <c r="AA11" s="26"/>
      <c r="AB11" s="27"/>
      <c r="AC11" s="26"/>
      <c r="AD11" s="27"/>
      <c r="AE11"/>
      <c r="AF11"/>
    </row>
    <row r="12" spans="1:32" s="46" customFormat="1" ht="11.25" customHeight="1" thickBot="1">
      <c r="A12" s="150"/>
      <c r="B12" s="155"/>
      <c r="C12" s="156"/>
      <c r="D12" s="157"/>
      <c r="E12" s="198"/>
      <c r="F12" s="75"/>
      <c r="G12" s="76"/>
      <c r="H12" s="196"/>
      <c r="I12" s="198"/>
      <c r="J12" s="75"/>
      <c r="K12" s="76"/>
      <c r="L12" s="196"/>
      <c r="M12" s="190"/>
      <c r="N12" s="191"/>
      <c r="O12" s="191"/>
      <c r="P12" s="192"/>
      <c r="Q12" s="77">
        <f>F12+J12</f>
        <v>0</v>
      </c>
      <c r="R12" s="149"/>
      <c r="S12" s="26"/>
      <c r="T12" s="27"/>
      <c r="U12" s="26"/>
      <c r="V12" s="27"/>
      <c r="W12" s="26"/>
      <c r="X12" s="27"/>
      <c r="Y12" s="26"/>
      <c r="Z12" s="27"/>
      <c r="AA12" s="26"/>
      <c r="AB12" s="27"/>
      <c r="AC12" s="26"/>
      <c r="AD12" s="27"/>
      <c r="AE12"/>
      <c r="AF12"/>
    </row>
    <row r="13" spans="1:32" s="46" customFormat="1" ht="11.25" customHeight="1">
      <c r="A13" s="162">
        <v>2</v>
      </c>
      <c r="B13" s="152">
        <v>2</v>
      </c>
      <c r="C13" s="153"/>
      <c r="D13" s="154"/>
      <c r="E13" s="249">
        <v>1</v>
      </c>
      <c r="F13" s="83"/>
      <c r="G13" s="84"/>
      <c r="H13" s="250"/>
      <c r="I13" s="187"/>
      <c r="J13" s="188"/>
      <c r="K13" s="188"/>
      <c r="L13" s="189"/>
      <c r="M13" s="197"/>
      <c r="N13" s="72"/>
      <c r="O13" s="73"/>
      <c r="P13" s="199"/>
      <c r="Q13" s="74">
        <f>F13+N13</f>
        <v>0</v>
      </c>
      <c r="R13" s="148"/>
      <c r="S13" s="26"/>
      <c r="T13" s="27"/>
      <c r="U13" s="26"/>
      <c r="V13" s="27"/>
      <c r="W13" s="26"/>
      <c r="X13" s="27"/>
      <c r="Y13" s="26"/>
      <c r="Z13" s="27"/>
      <c r="AA13" s="26"/>
      <c r="AB13" s="27"/>
      <c r="AC13" s="26"/>
      <c r="AD13" s="27"/>
      <c r="AE13"/>
      <c r="AF13"/>
    </row>
    <row r="14" spans="1:32" s="46" customFormat="1" ht="11.25" customHeight="1" thickBot="1">
      <c r="A14" s="151"/>
      <c r="B14" s="155"/>
      <c r="C14" s="156"/>
      <c r="D14" s="157"/>
      <c r="E14" s="198"/>
      <c r="F14" s="75"/>
      <c r="G14" s="76"/>
      <c r="H14" s="196"/>
      <c r="I14" s="190"/>
      <c r="J14" s="191"/>
      <c r="K14" s="191"/>
      <c r="L14" s="192"/>
      <c r="M14" s="198"/>
      <c r="N14" s="75"/>
      <c r="O14" s="76"/>
      <c r="P14" s="200"/>
      <c r="Q14" s="77">
        <f>F14+N14</f>
        <v>0</v>
      </c>
      <c r="R14" s="149"/>
      <c r="S14" s="26"/>
      <c r="T14" s="27"/>
      <c r="U14" s="26"/>
      <c r="V14" s="27"/>
      <c r="W14" s="26"/>
      <c r="X14" s="27"/>
      <c r="Y14" s="26"/>
      <c r="Z14" s="27"/>
      <c r="AA14" s="26"/>
      <c r="AB14" s="27"/>
      <c r="AC14" s="26"/>
      <c r="AD14" s="27"/>
      <c r="AE14"/>
      <c r="AF14"/>
    </row>
    <row r="15" spans="1:32" ht="11.25" customHeight="1">
      <c r="E15" s="80"/>
      <c r="F15" s="81"/>
      <c r="G15" s="80"/>
      <c r="H15" s="81"/>
      <c r="I15" s="80"/>
      <c r="J15" s="81"/>
      <c r="K15" s="80"/>
      <c r="L15" s="81"/>
      <c r="M15" s="80"/>
      <c r="N15" s="81"/>
      <c r="O15" s="80"/>
      <c r="P15" s="81"/>
      <c r="Q15" s="82"/>
    </row>
    <row r="16" spans="1:32" ht="15.75" customHeight="1">
      <c r="B16" s="55" t="s">
        <v>27</v>
      </c>
      <c r="C16" s="139" t="str">
        <f>Tiitelleht!A14</f>
        <v>Mati Sadam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</row>
    <row r="17" spans="2:18" ht="15" customHeight="1">
      <c r="B17" s="55" t="s">
        <v>28</v>
      </c>
      <c r="C17" s="139" t="str">
        <f>Tiitelleht!A18</f>
        <v>Kätri-Avelin Säärits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</row>
    <row r="18" spans="2:18" ht="11.25" customHeight="1">
      <c r="B18" s="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2:18" ht="11.25" customHeight="1">
      <c r="B19" s="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2:18" ht="11.25" customHeight="1"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2:18" ht="11.25" customHeight="1">
      <c r="B21" s="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2:18" ht="11.25" customHeight="1"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18" ht="11.25" customHeight="1">
      <c r="B23" s="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2:18" ht="11.25" customHeight="1">
      <c r="B24" s="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2:18" ht="11.25" customHeight="1"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2:18" ht="11.25" customHeight="1">
      <c r="B26" s="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18" ht="11.25" customHeight="1">
      <c r="B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18" ht="11.25" customHeight="1">
      <c r="B28" s="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18" ht="11.25" customHeight="1">
      <c r="B29" s="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18" ht="11.25" customHeight="1">
      <c r="B30" s="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18" ht="11.25" customHeight="1">
      <c r="B31" s="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18" ht="11.25" customHeight="1">
      <c r="B32" s="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ht="11.25" customHeight="1">
      <c r="B33" s="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ht="11.25" customHeight="1">
      <c r="B34" s="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ht="11.25" customHeight="1">
      <c r="B35" s="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ht="11.25" customHeight="1">
      <c r="B36" s="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ht="11.25" customHeight="1">
      <c r="B37" s="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ht="11.25" customHeight="1">
      <c r="B38" s="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2:18" ht="11.25" customHeight="1">
      <c r="B39" s="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2:18" ht="11.25" customHeight="1">
      <c r="B40" s="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2:18" ht="11.25" customHeight="1">
      <c r="B41" s="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2:18" ht="11.25" customHeight="1">
      <c r="B42" s="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2:18" ht="11.25" customHeight="1">
      <c r="B43" s="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2:18" ht="11.25" customHeight="1">
      <c r="B44" s="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</sheetData>
  <mergeCells count="30">
    <mergeCell ref="A1:AF1"/>
    <mergeCell ref="A2:AF2"/>
    <mergeCell ref="A3:AF3"/>
    <mergeCell ref="A7:A9"/>
    <mergeCell ref="B7:B9"/>
    <mergeCell ref="C7:C9"/>
    <mergeCell ref="D7:D9"/>
    <mergeCell ref="E7:P7"/>
    <mergeCell ref="R7:R9"/>
    <mergeCell ref="E8:H8"/>
    <mergeCell ref="R13:R14"/>
    <mergeCell ref="I8:L8"/>
    <mergeCell ref="M8:P8"/>
    <mergeCell ref="A11:A12"/>
    <mergeCell ref="B11:D12"/>
    <mergeCell ref="E11:E12"/>
    <mergeCell ref="H11:H12"/>
    <mergeCell ref="I11:I12"/>
    <mergeCell ref="L11:L12"/>
    <mergeCell ref="M11:P12"/>
    <mergeCell ref="C16:R16"/>
    <mergeCell ref="C17:R17"/>
    <mergeCell ref="R11:R12"/>
    <mergeCell ref="A13:A14"/>
    <mergeCell ref="B13:D14"/>
    <mergeCell ref="E13:E14"/>
    <mergeCell ref="H13:H14"/>
    <mergeCell ref="I13:L14"/>
    <mergeCell ref="M13:M14"/>
    <mergeCell ref="P13:P14"/>
  </mergeCells>
  <pageMargins left="0.56000000000000005" right="0.70866141732283472" top="0.74803149606299213" bottom="0.39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Q28" sqref="Q28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25" customWidth="1"/>
    <col min="5" max="5" width="3.44140625" style="26" customWidth="1"/>
    <col min="6" max="6" width="3.44140625" style="27" customWidth="1"/>
    <col min="7" max="7" width="3.44140625" style="26" customWidth="1"/>
    <col min="8" max="8" width="3.44140625" style="27" customWidth="1"/>
    <col min="9" max="9" width="4.33203125" style="26" customWidth="1"/>
    <col min="10" max="10" width="3.44140625" style="27" customWidth="1"/>
    <col min="11" max="11" width="3.44140625" style="26" customWidth="1"/>
    <col min="12" max="12" width="3.44140625" style="27" customWidth="1"/>
    <col min="13" max="13" width="3.44140625" style="26" customWidth="1"/>
    <col min="14" max="14" width="3.44140625" style="27" customWidth="1"/>
    <col min="15" max="15" width="3.44140625" style="26" customWidth="1"/>
    <col min="16" max="16" width="3.44140625" style="27" customWidth="1"/>
    <col min="17" max="17" width="4.5546875" customWidth="1"/>
    <col min="18" max="18" width="3.88671875" customWidth="1"/>
  </cols>
  <sheetData>
    <row r="1" spans="1:18" ht="13.2">
      <c r="A1" s="201" t="str">
        <f>Tiitelleht!A2</f>
        <v>JÄRVAMAA LAHTISED MEISTRIVÕISTLUSED NOORTELE VABAMAADLUSES 2015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3.2">
      <c r="A2" s="201" t="str">
        <f>Tiitelleht!A6</f>
        <v>Türi linna võimla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s="20" customFormat="1" ht="15" customHeight="1">
      <c r="A3" s="202" t="str">
        <f>Tiitelleht!A10</f>
        <v>03.10.2015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s="20" customFormat="1" ht="2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20" customFormat="1" ht="15" customHeight="1">
      <c r="A5" s="21"/>
      <c r="B5" s="22" t="s">
        <v>10</v>
      </c>
      <c r="C5" s="23">
        <v>63</v>
      </c>
      <c r="D5" s="24" t="s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3.75" customHeight="1" thickBot="1"/>
    <row r="7" spans="1:18" ht="14.25" customHeight="1">
      <c r="A7" s="170" t="s">
        <v>11</v>
      </c>
      <c r="B7" s="173" t="s">
        <v>12</v>
      </c>
      <c r="C7" s="176" t="s">
        <v>13</v>
      </c>
      <c r="D7" s="179" t="s">
        <v>14</v>
      </c>
      <c r="E7" s="203" t="s">
        <v>15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63" t="s">
        <v>16</v>
      </c>
      <c r="R7" s="184" t="s">
        <v>17</v>
      </c>
    </row>
    <row r="8" spans="1:18" ht="13.2">
      <c r="A8" s="171"/>
      <c r="B8" s="174"/>
      <c r="C8" s="177"/>
      <c r="D8" s="180"/>
      <c r="E8" s="164" t="s">
        <v>18</v>
      </c>
      <c r="F8" s="165"/>
      <c r="G8" s="165"/>
      <c r="H8" s="166"/>
      <c r="I8" s="164" t="s">
        <v>19</v>
      </c>
      <c r="J8" s="165"/>
      <c r="K8" s="165"/>
      <c r="L8" s="166"/>
      <c r="M8" s="164" t="s">
        <v>20</v>
      </c>
      <c r="N8" s="165"/>
      <c r="O8" s="165"/>
      <c r="P8" s="167"/>
      <c r="Q8" s="64" t="s">
        <v>4</v>
      </c>
      <c r="R8" s="185"/>
    </row>
    <row r="9" spans="1:18" ht="21" thickBot="1">
      <c r="A9" s="172"/>
      <c r="B9" s="175"/>
      <c r="C9" s="178"/>
      <c r="D9" s="181"/>
      <c r="E9" s="32"/>
      <c r="F9" s="33"/>
      <c r="G9" s="34" t="s">
        <v>23</v>
      </c>
      <c r="H9" s="34" t="s">
        <v>24</v>
      </c>
      <c r="I9" s="32"/>
      <c r="J9" s="33"/>
      <c r="K9" s="34" t="s">
        <v>23</v>
      </c>
      <c r="L9" s="34" t="s">
        <v>24</v>
      </c>
      <c r="M9" s="32"/>
      <c r="N9" s="33"/>
      <c r="O9" s="34" t="s">
        <v>23</v>
      </c>
      <c r="P9" s="35" t="s">
        <v>24</v>
      </c>
      <c r="Q9" s="65" t="s">
        <v>5</v>
      </c>
      <c r="R9" s="186"/>
    </row>
    <row r="10" spans="1:18" ht="9.75" customHeight="1" thickBot="1">
      <c r="A10" s="37"/>
      <c r="B10" s="38" t="s">
        <v>25</v>
      </c>
      <c r="C10" s="39"/>
      <c r="D10" s="40"/>
      <c r="E10" s="41"/>
      <c r="F10" s="42"/>
      <c r="G10" s="43"/>
      <c r="H10" s="43"/>
      <c r="I10" s="41"/>
      <c r="J10" s="42"/>
      <c r="K10" s="43"/>
      <c r="L10" s="43"/>
      <c r="M10" s="41"/>
      <c r="N10" s="42"/>
      <c r="O10" s="43"/>
      <c r="P10" s="43"/>
      <c r="Q10" s="44"/>
      <c r="R10" s="39"/>
    </row>
    <row r="11" spans="1:18" s="46" customFormat="1" ht="11.25" customHeight="1">
      <c r="A11" s="150">
        <v>1</v>
      </c>
      <c r="B11" s="152" t="s">
        <v>102</v>
      </c>
      <c r="C11" s="153"/>
      <c r="D11" s="154"/>
      <c r="E11" s="197">
        <v>2</v>
      </c>
      <c r="F11" s="72">
        <v>4</v>
      </c>
      <c r="G11" s="73"/>
      <c r="H11" s="195"/>
      <c r="I11" s="197">
        <v>3</v>
      </c>
      <c r="J11" s="72">
        <v>1</v>
      </c>
      <c r="K11" s="73"/>
      <c r="L11" s="195"/>
      <c r="M11" s="187" t="s">
        <v>26</v>
      </c>
      <c r="N11" s="188"/>
      <c r="O11" s="188"/>
      <c r="P11" s="189"/>
      <c r="Q11" s="74">
        <f>F11+J11</f>
        <v>5</v>
      </c>
      <c r="R11" s="148">
        <v>2</v>
      </c>
    </row>
    <row r="12" spans="1:18" s="46" customFormat="1" ht="11.25" customHeight="1" thickBot="1">
      <c r="A12" s="150"/>
      <c r="B12" s="155"/>
      <c r="C12" s="156"/>
      <c r="D12" s="157"/>
      <c r="E12" s="198"/>
      <c r="F12" s="75">
        <v>10</v>
      </c>
      <c r="G12" s="76"/>
      <c r="H12" s="196"/>
      <c r="I12" s="198"/>
      <c r="J12" s="75">
        <v>2</v>
      </c>
      <c r="K12" s="76"/>
      <c r="L12" s="196"/>
      <c r="M12" s="190"/>
      <c r="N12" s="191"/>
      <c r="O12" s="191"/>
      <c r="P12" s="192"/>
      <c r="Q12" s="77">
        <f>F12+J12</f>
        <v>12</v>
      </c>
      <c r="R12" s="149"/>
    </row>
    <row r="13" spans="1:18" s="46" customFormat="1" ht="11.25" customHeight="1">
      <c r="A13" s="162">
        <v>2</v>
      </c>
      <c r="B13" s="152" t="s">
        <v>103</v>
      </c>
      <c r="C13" s="153"/>
      <c r="D13" s="154"/>
      <c r="E13" s="197">
        <v>1</v>
      </c>
      <c r="F13" s="72">
        <v>0</v>
      </c>
      <c r="G13" s="73"/>
      <c r="H13" s="195"/>
      <c r="I13" s="187" t="s">
        <v>26</v>
      </c>
      <c r="J13" s="188"/>
      <c r="K13" s="188"/>
      <c r="L13" s="189"/>
      <c r="M13" s="197">
        <v>3</v>
      </c>
      <c r="N13" s="72">
        <v>0</v>
      </c>
      <c r="O13" s="73"/>
      <c r="P13" s="199"/>
      <c r="Q13" s="74">
        <f>F13+N13</f>
        <v>0</v>
      </c>
      <c r="R13" s="148">
        <v>3</v>
      </c>
    </row>
    <row r="14" spans="1:18" s="46" customFormat="1" ht="11.25" customHeight="1" thickBot="1">
      <c r="A14" s="151"/>
      <c r="B14" s="155"/>
      <c r="C14" s="156"/>
      <c r="D14" s="157"/>
      <c r="E14" s="197"/>
      <c r="F14" s="78">
        <v>0</v>
      </c>
      <c r="G14" s="79"/>
      <c r="H14" s="195"/>
      <c r="I14" s="190"/>
      <c r="J14" s="191"/>
      <c r="K14" s="191"/>
      <c r="L14" s="192"/>
      <c r="M14" s="198"/>
      <c r="N14" s="75">
        <v>0</v>
      </c>
      <c r="O14" s="76"/>
      <c r="P14" s="200"/>
      <c r="Q14" s="77">
        <f>F14+N14</f>
        <v>0</v>
      </c>
      <c r="R14" s="149"/>
    </row>
    <row r="15" spans="1:18" s="46" customFormat="1" ht="11.25" customHeight="1">
      <c r="A15" s="150">
        <v>3</v>
      </c>
      <c r="B15" s="152" t="s">
        <v>104</v>
      </c>
      <c r="C15" s="153"/>
      <c r="D15" s="154"/>
      <c r="E15" s="187" t="s">
        <v>26</v>
      </c>
      <c r="F15" s="188"/>
      <c r="G15" s="188"/>
      <c r="H15" s="189"/>
      <c r="I15" s="193">
        <v>1</v>
      </c>
      <c r="J15" s="72">
        <v>3</v>
      </c>
      <c r="K15" s="73"/>
      <c r="L15" s="195"/>
      <c r="M15" s="197">
        <v>2</v>
      </c>
      <c r="N15" s="72">
        <v>4</v>
      </c>
      <c r="O15" s="73"/>
      <c r="P15" s="199"/>
      <c r="Q15" s="74">
        <f>J15+N15</f>
        <v>7</v>
      </c>
      <c r="R15" s="148">
        <v>1</v>
      </c>
    </row>
    <row r="16" spans="1:18" s="46" customFormat="1" ht="11.25" customHeight="1" thickBot="1">
      <c r="A16" s="151"/>
      <c r="B16" s="155"/>
      <c r="C16" s="156"/>
      <c r="D16" s="157"/>
      <c r="E16" s="190"/>
      <c r="F16" s="191"/>
      <c r="G16" s="191"/>
      <c r="H16" s="192"/>
      <c r="I16" s="194"/>
      <c r="J16" s="75">
        <v>2</v>
      </c>
      <c r="K16" s="76"/>
      <c r="L16" s="196"/>
      <c r="M16" s="198"/>
      <c r="N16" s="75">
        <v>4</v>
      </c>
      <c r="O16" s="76"/>
      <c r="P16" s="200"/>
      <c r="Q16" s="77">
        <f>J16+N16</f>
        <v>6</v>
      </c>
      <c r="R16" s="149"/>
    </row>
    <row r="17" spans="2:18" ht="11.25" customHeight="1">
      <c r="E17" s="80"/>
      <c r="F17" s="81"/>
      <c r="G17" s="80"/>
      <c r="H17" s="81"/>
      <c r="I17" s="80"/>
      <c r="J17" s="81"/>
      <c r="K17" s="80"/>
      <c r="L17" s="81"/>
      <c r="M17" s="80"/>
      <c r="N17" s="81"/>
      <c r="O17" s="80"/>
      <c r="P17" s="81"/>
      <c r="Q17" s="82"/>
    </row>
    <row r="18" spans="2:18" ht="15.75" customHeight="1">
      <c r="B18" s="55" t="s">
        <v>27</v>
      </c>
      <c r="C18" s="139" t="str">
        <f>Tiitelleht!A14</f>
        <v>Mati Sadam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</row>
    <row r="19" spans="2:18" ht="15.75" customHeight="1">
      <c r="B19" s="55" t="s">
        <v>28</v>
      </c>
      <c r="C19" s="139" t="str">
        <f>Tiitelleht!A18</f>
        <v>Kätri-Avelin Säärits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</row>
    <row r="20" spans="2:18" ht="11.25" customHeight="1"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2:18" ht="11.25" customHeight="1">
      <c r="B21" s="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2:18" ht="11.25" customHeight="1"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18" ht="11.25" customHeight="1">
      <c r="B23" s="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2:18" ht="11.25" customHeight="1">
      <c r="B24" s="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2:18" ht="11.25" customHeight="1"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2:18" ht="11.25" customHeight="1">
      <c r="B26" s="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18" ht="11.25" customHeight="1">
      <c r="B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18" ht="11.25" customHeight="1">
      <c r="B28" s="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18" ht="11.25" customHeight="1">
      <c r="B29" s="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18" ht="11.25" customHeight="1">
      <c r="B30" s="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18" ht="11.25" customHeight="1">
      <c r="B31" s="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18" ht="11.25" customHeight="1">
      <c r="B32" s="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ht="11.25" customHeight="1">
      <c r="B33" s="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ht="11.25" customHeight="1">
      <c r="B34" s="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ht="11.25" customHeight="1">
      <c r="B35" s="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ht="11.25" customHeight="1">
      <c r="B36" s="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ht="11.25" customHeight="1">
      <c r="B37" s="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ht="11.25" customHeight="1">
      <c r="B38" s="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2:18" ht="11.25" customHeight="1">
      <c r="B39" s="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2:18" ht="11.25" customHeight="1">
      <c r="B40" s="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2:18" ht="11.25" customHeight="1">
      <c r="B41" s="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</sheetData>
  <mergeCells count="38">
    <mergeCell ref="E7:P7"/>
    <mergeCell ref="R7:R9"/>
    <mergeCell ref="E8:H8"/>
    <mergeCell ref="I8:L8"/>
    <mergeCell ref="M8:P8"/>
    <mergeCell ref="A1:R1"/>
    <mergeCell ref="A2:R2"/>
    <mergeCell ref="A3:R3"/>
    <mergeCell ref="A7:A9"/>
    <mergeCell ref="B7:B9"/>
    <mergeCell ref="C7:C9"/>
    <mergeCell ref="D7:D9"/>
    <mergeCell ref="M11:P12"/>
    <mergeCell ref="R11:R12"/>
    <mergeCell ref="A11:A12"/>
    <mergeCell ref="B11:D12"/>
    <mergeCell ref="E11:E12"/>
    <mergeCell ref="H11:H12"/>
    <mergeCell ref="I11:I12"/>
    <mergeCell ref="L11:L12"/>
    <mergeCell ref="R13:R14"/>
    <mergeCell ref="A13:A14"/>
    <mergeCell ref="B13:D14"/>
    <mergeCell ref="E13:E14"/>
    <mergeCell ref="H13:H14"/>
    <mergeCell ref="I13:L14"/>
    <mergeCell ref="M13:M14"/>
    <mergeCell ref="P13:P14"/>
    <mergeCell ref="C18:R18"/>
    <mergeCell ref="C19:R19"/>
    <mergeCell ref="A15:A16"/>
    <mergeCell ref="B15:D16"/>
    <mergeCell ref="E15:H16"/>
    <mergeCell ref="I15:I16"/>
    <mergeCell ref="L15:L16"/>
    <mergeCell ref="M15:M16"/>
    <mergeCell ref="P15:P16"/>
    <mergeCell ref="R15:R16"/>
  </mergeCells>
  <pageMargins left="0.3" right="0.70866141732283472" top="0.51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workbookViewId="0">
      <selection activeCell="A44" sqref="A44:IV136"/>
    </sheetView>
  </sheetViews>
  <sheetFormatPr defaultColWidth="9.109375" defaultRowHeight="15.6"/>
  <cols>
    <col min="1" max="3" width="2.6640625" style="1" customWidth="1"/>
    <col min="4" max="4" width="1.44140625" style="11" customWidth="1"/>
    <col min="5" max="5" width="2.6640625" style="6" customWidth="1"/>
    <col min="6" max="6" width="19.88671875" style="5" customWidth="1"/>
    <col min="7" max="9" width="2.6640625" style="1" customWidth="1"/>
    <col min="10" max="10" width="19.88671875" style="1" customWidth="1"/>
    <col min="11" max="13" width="2.6640625" style="1" customWidth="1"/>
    <col min="14" max="14" width="19.88671875" style="1" customWidth="1"/>
    <col min="15" max="17" width="2.6640625" style="1" customWidth="1"/>
    <col min="18" max="18" width="19.88671875" style="1" customWidth="1"/>
    <col min="19" max="20" width="5.33203125" style="1" customWidth="1"/>
    <col min="21" max="24" width="2.6640625" style="1" customWidth="1"/>
    <col min="25" max="26" width="2.5546875" style="1" customWidth="1"/>
    <col min="27" max="27" width="20" style="1" customWidth="1"/>
    <col min="28" max="28" width="7.33203125" style="1" customWidth="1"/>
    <col min="29" max="29" width="4.6640625" style="1" customWidth="1"/>
    <col min="30" max="30" width="17.5546875" style="1" customWidth="1"/>
    <col min="31" max="31" width="7.5546875" style="1" customWidth="1"/>
    <col min="32" max="55" width="4.44140625" style="1" customWidth="1"/>
    <col min="56" max="16384" width="9.109375" style="1"/>
  </cols>
  <sheetData>
    <row r="1" spans="1:26" ht="15.75" customHeight="1">
      <c r="E1" s="237" t="str">
        <f>Tiitelleht!A2</f>
        <v>JÄRVAMAA LAHTISED MEISTRIVÕISTLUSED NOORTELE VABAMAADLUSES 2015</v>
      </c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</row>
    <row r="2" spans="1:26" ht="15.75" customHeight="1">
      <c r="E2" s="237" t="str">
        <f>Tiitelleht!A6</f>
        <v>Türi linna võimla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</row>
    <row r="3" spans="1:26" ht="16.2" thickBot="1">
      <c r="E3" s="238" t="str">
        <f>Tiitelleht!A10</f>
        <v>03.10.2015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6" ht="16.2" thickBot="1">
      <c r="F4" s="10"/>
      <c r="H4" s="69"/>
      <c r="I4" s="69"/>
      <c r="J4" s="69"/>
      <c r="K4" s="69"/>
      <c r="L4" s="69"/>
      <c r="O4" s="87"/>
      <c r="P4" s="87"/>
      <c r="Q4" s="87"/>
      <c r="R4" s="243" t="s">
        <v>33</v>
      </c>
      <c r="S4" s="245">
        <v>69</v>
      </c>
      <c r="T4" s="247" t="s">
        <v>7</v>
      </c>
    </row>
    <row r="5" spans="1:26" ht="13.5" customHeight="1" thickBot="1">
      <c r="A5" s="225" t="s">
        <v>42</v>
      </c>
      <c r="B5" s="226"/>
      <c r="C5" s="227"/>
      <c r="E5" s="231" t="s">
        <v>32</v>
      </c>
      <c r="F5" s="232"/>
      <c r="G5" s="233"/>
      <c r="H5" s="87"/>
      <c r="I5" s="231" t="s">
        <v>31</v>
      </c>
      <c r="J5" s="232"/>
      <c r="K5" s="233"/>
      <c r="M5" s="231" t="s">
        <v>34</v>
      </c>
      <c r="N5" s="232"/>
      <c r="O5" s="233"/>
      <c r="P5" s="87"/>
      <c r="Q5" s="87"/>
      <c r="R5" s="244"/>
      <c r="S5" s="246"/>
      <c r="T5" s="248"/>
      <c r="U5" s="87"/>
      <c r="V5" s="87"/>
      <c r="W5" s="87"/>
      <c r="X5" s="87"/>
    </row>
    <row r="6" spans="1:26" ht="13.5" customHeight="1" thickBot="1">
      <c r="A6" s="228"/>
      <c r="B6" s="229"/>
      <c r="C6" s="230"/>
      <c r="E6" s="234"/>
      <c r="F6" s="235"/>
      <c r="G6" s="236"/>
      <c r="H6" s="87"/>
      <c r="I6" s="234"/>
      <c r="J6" s="235"/>
      <c r="K6" s="236"/>
      <c r="L6" s="87"/>
      <c r="M6" s="234"/>
      <c r="N6" s="235"/>
      <c r="O6" s="236"/>
      <c r="P6" s="87"/>
      <c r="Q6" s="87"/>
      <c r="R6" s="17"/>
      <c r="S6" s="87"/>
      <c r="T6" s="87"/>
      <c r="U6" s="87"/>
      <c r="V6" s="87"/>
      <c r="W6" s="87"/>
      <c r="X6" s="87"/>
    </row>
    <row r="7" spans="1:26" ht="13.5" customHeight="1" thickBot="1">
      <c r="E7" s="14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7"/>
      <c r="R7" s="17"/>
      <c r="S7" s="17"/>
      <c r="T7" s="17"/>
    </row>
    <row r="8" spans="1:26" s="62" customFormat="1" ht="10.5" customHeight="1">
      <c r="A8" s="214">
        <v>3</v>
      </c>
      <c r="B8" s="131"/>
      <c r="C8" s="132"/>
      <c r="D8" s="90"/>
      <c r="E8" s="210">
        <v>1</v>
      </c>
      <c r="F8" s="212" t="s">
        <v>105</v>
      </c>
      <c r="G8" s="91"/>
      <c r="H8" s="66"/>
      <c r="I8" s="210">
        <f>E8</f>
        <v>1</v>
      </c>
      <c r="J8" s="212" t="str">
        <f>F8</f>
        <v>MATTIS PESTI, JMM</v>
      </c>
      <c r="K8" s="58">
        <v>0</v>
      </c>
      <c r="L8" s="66"/>
      <c r="M8" s="66"/>
      <c r="N8" s="89"/>
      <c r="O8" s="66"/>
    </row>
    <row r="9" spans="1:26" s="62" customFormat="1" ht="10.5" customHeight="1" thickBot="1">
      <c r="A9" s="215"/>
      <c r="B9" s="133"/>
      <c r="C9" s="134"/>
      <c r="D9" s="90"/>
      <c r="E9" s="211"/>
      <c r="F9" s="213"/>
      <c r="G9" s="66"/>
      <c r="H9" s="89"/>
      <c r="I9" s="211"/>
      <c r="J9" s="213"/>
      <c r="K9" s="58">
        <v>0</v>
      </c>
      <c r="L9" s="66"/>
      <c r="M9" s="210">
        <f>IF(K8="","",IF(K8&lt;2,I11,I8))</f>
        <v>2</v>
      </c>
      <c r="N9" s="212" t="str">
        <f>IF(K8="","",IF(K8&lt;2,J11,J8))</f>
        <v>VALDI JALAST, JMM</v>
      </c>
      <c r="O9" s="58">
        <v>4</v>
      </c>
      <c r="R9" s="66"/>
    </row>
    <row r="10" spans="1:26" s="62" customFormat="1" ht="10.5" customHeight="1" thickBot="1">
      <c r="A10" s="92"/>
      <c r="B10" s="66"/>
      <c r="C10" s="66"/>
      <c r="D10" s="90"/>
      <c r="E10" s="92"/>
      <c r="F10" s="86"/>
      <c r="G10" s="66"/>
      <c r="H10" s="89"/>
      <c r="I10" s="92"/>
      <c r="J10" s="86"/>
      <c r="L10" s="66"/>
      <c r="M10" s="211"/>
      <c r="N10" s="213"/>
      <c r="O10" s="58">
        <v>10</v>
      </c>
    </row>
    <row r="11" spans="1:26" s="62" customFormat="1" ht="10.5" customHeight="1">
      <c r="A11" s="214">
        <v>1</v>
      </c>
      <c r="B11" s="131"/>
      <c r="C11" s="132"/>
      <c r="D11" s="90"/>
      <c r="E11" s="210">
        <v>2</v>
      </c>
      <c r="F11" s="212" t="s">
        <v>106</v>
      </c>
      <c r="G11" s="66"/>
      <c r="H11" s="89"/>
      <c r="I11" s="210">
        <f>E11</f>
        <v>2</v>
      </c>
      <c r="J11" s="212" t="str">
        <f>F11</f>
        <v>VALDI JALAST, JMM</v>
      </c>
      <c r="K11" s="58">
        <v>5</v>
      </c>
      <c r="L11" s="66"/>
    </row>
    <row r="12" spans="1:26" s="62" customFormat="1" ht="10.5" customHeight="1" thickBot="1">
      <c r="A12" s="215"/>
      <c r="B12" s="133"/>
      <c r="C12" s="134"/>
      <c r="D12" s="90"/>
      <c r="E12" s="211"/>
      <c r="F12" s="213"/>
      <c r="G12" s="66"/>
      <c r="H12" s="66"/>
      <c r="I12" s="211"/>
      <c r="J12" s="213"/>
      <c r="K12" s="58">
        <v>10</v>
      </c>
      <c r="L12" s="66"/>
      <c r="M12" s="92"/>
      <c r="N12" s="86"/>
    </row>
    <row r="13" spans="1:26" s="62" customFormat="1" ht="10.5" customHeight="1" thickBot="1">
      <c r="A13" s="92"/>
      <c r="B13" s="66"/>
      <c r="C13" s="66"/>
      <c r="D13" s="90"/>
      <c r="E13" s="92"/>
      <c r="F13" s="86"/>
      <c r="G13" s="66"/>
      <c r="H13" s="66"/>
      <c r="I13" s="92"/>
      <c r="J13" s="86"/>
      <c r="L13" s="66"/>
      <c r="Q13" s="210">
        <f>IF(O9="","",IF(O9&lt;2,M18,M9))</f>
        <v>2</v>
      </c>
      <c r="R13" s="212" t="str">
        <f>IF(O9="","",IF(O9&lt;2,N18,N9))</f>
        <v>VALDI JALAST, JMM</v>
      </c>
    </row>
    <row r="14" spans="1:26" s="62" customFormat="1" ht="10.5" customHeight="1">
      <c r="A14" s="214">
        <v>3</v>
      </c>
      <c r="B14" s="131"/>
      <c r="C14" s="132"/>
      <c r="D14" s="90"/>
      <c r="E14" s="210">
        <v>3</v>
      </c>
      <c r="F14" s="212" t="s">
        <v>107</v>
      </c>
      <c r="G14" s="58">
        <v>0</v>
      </c>
      <c r="H14" s="66"/>
      <c r="I14" s="93"/>
      <c r="J14" s="98"/>
      <c r="L14" s="66"/>
      <c r="Q14" s="211"/>
      <c r="R14" s="213"/>
    </row>
    <row r="15" spans="1:26" s="62" customFormat="1" ht="10.5" customHeight="1" thickBot="1">
      <c r="A15" s="215"/>
      <c r="B15" s="133"/>
      <c r="C15" s="134"/>
      <c r="D15" s="90"/>
      <c r="E15" s="211"/>
      <c r="F15" s="213"/>
      <c r="G15" s="58">
        <v>0</v>
      </c>
      <c r="H15" s="89"/>
      <c r="I15" s="210">
        <f>IF(G14="","",IF(G14&lt;2,E17,E14))</f>
        <v>4</v>
      </c>
      <c r="J15" s="212" t="str">
        <f>IF(G14="","",IF(G14&lt;2,F17,F14))</f>
        <v>LUDVIG KINDSIGO, Lapiti</v>
      </c>
      <c r="K15" s="136">
        <v>5</v>
      </c>
      <c r="L15" s="66"/>
      <c r="M15" s="66"/>
      <c r="N15" s="89"/>
    </row>
    <row r="16" spans="1:26" s="62" customFormat="1" ht="10.5" customHeight="1" thickBot="1">
      <c r="A16" s="92"/>
      <c r="B16" s="66"/>
      <c r="C16" s="66"/>
      <c r="D16" s="90"/>
      <c r="E16" s="92"/>
      <c r="F16" s="86"/>
      <c r="G16" s="66"/>
      <c r="H16" s="89"/>
      <c r="I16" s="211"/>
      <c r="J16" s="213"/>
      <c r="K16" s="136">
        <v>8</v>
      </c>
      <c r="L16" s="66"/>
      <c r="M16" s="66"/>
      <c r="N16" s="66"/>
    </row>
    <row r="17" spans="1:26" s="62" customFormat="1" ht="10.5" customHeight="1">
      <c r="A17" s="214">
        <v>2</v>
      </c>
      <c r="B17" s="131"/>
      <c r="C17" s="132"/>
      <c r="D17" s="90"/>
      <c r="E17" s="210">
        <v>4</v>
      </c>
      <c r="F17" s="212" t="s">
        <v>108</v>
      </c>
      <c r="G17" s="94">
        <v>5</v>
      </c>
      <c r="H17" s="89"/>
      <c r="I17" s="93"/>
      <c r="J17" s="98"/>
      <c r="L17" s="66"/>
      <c r="M17" s="66"/>
      <c r="N17" s="66"/>
    </row>
    <row r="18" spans="1:26" s="62" customFormat="1" ht="10.5" customHeight="1" thickBot="1">
      <c r="A18" s="215"/>
      <c r="B18" s="133"/>
      <c r="C18" s="134"/>
      <c r="D18" s="90"/>
      <c r="E18" s="211"/>
      <c r="F18" s="213"/>
      <c r="G18" s="58">
        <v>4</v>
      </c>
      <c r="H18" s="66"/>
      <c r="I18" s="93"/>
      <c r="J18" s="98"/>
      <c r="L18" s="66"/>
      <c r="M18" s="210">
        <f>IF(K15="","",IF(K15&lt;2,I21,I15))</f>
        <v>4</v>
      </c>
      <c r="N18" s="212" t="str">
        <f>IF(K15="","",IF(K15&lt;2,J21,J15))</f>
        <v>LUDVIG KINDSIGO, Lapiti</v>
      </c>
      <c r="O18" s="58">
        <v>0</v>
      </c>
    </row>
    <row r="19" spans="1:26" s="62" customFormat="1" ht="10.5" customHeight="1" thickBot="1">
      <c r="A19" s="92"/>
      <c r="B19" s="66"/>
      <c r="C19" s="66"/>
      <c r="D19" s="90"/>
      <c r="E19" s="92"/>
      <c r="F19" s="86"/>
      <c r="G19" s="66"/>
      <c r="H19" s="66"/>
      <c r="I19" s="92"/>
      <c r="J19" s="86"/>
      <c r="L19" s="66"/>
      <c r="M19" s="211"/>
      <c r="N19" s="213"/>
      <c r="O19" s="58">
        <v>0</v>
      </c>
    </row>
    <row r="20" spans="1:26" s="62" customFormat="1" ht="10.5" customHeight="1">
      <c r="A20" s="214">
        <v>6</v>
      </c>
      <c r="B20" s="131"/>
      <c r="C20" s="132"/>
      <c r="D20" s="90"/>
      <c r="E20" s="210">
        <v>5</v>
      </c>
      <c r="F20" s="212" t="s">
        <v>109</v>
      </c>
      <c r="G20" s="58">
        <v>0</v>
      </c>
      <c r="H20" s="66"/>
      <c r="I20" s="93"/>
      <c r="J20" s="98"/>
      <c r="L20" s="66"/>
      <c r="M20" s="66"/>
      <c r="N20" s="89"/>
    </row>
    <row r="21" spans="1:26" s="62" customFormat="1" ht="10.5" customHeight="1" thickBot="1">
      <c r="A21" s="215"/>
      <c r="B21" s="133"/>
      <c r="C21" s="134"/>
      <c r="D21" s="90"/>
      <c r="E21" s="211"/>
      <c r="F21" s="213"/>
      <c r="G21" s="58">
        <v>4</v>
      </c>
      <c r="H21" s="89"/>
      <c r="I21" s="210">
        <f>IF(G20="","",IF(G20&lt;2,E23,E20))</f>
        <v>6</v>
      </c>
      <c r="J21" s="212" t="str">
        <f>IF(G20="","",IF(G20&lt;2,F23,F20))</f>
        <v>PRIIDIK JALAS, Jmm</v>
      </c>
      <c r="K21" s="58">
        <v>0</v>
      </c>
      <c r="L21" s="66"/>
      <c r="M21" s="66"/>
      <c r="N21" s="89"/>
      <c r="O21" s="66"/>
    </row>
    <row r="22" spans="1:26" s="62" customFormat="1" ht="10.5" customHeight="1" thickBot="1">
      <c r="A22" s="92"/>
      <c r="B22" s="66"/>
      <c r="C22" s="66"/>
      <c r="D22" s="90"/>
      <c r="E22" s="92"/>
      <c r="F22" s="86"/>
      <c r="G22" s="66"/>
      <c r="H22" s="89"/>
      <c r="I22" s="211"/>
      <c r="J22" s="213"/>
      <c r="K22" s="58">
        <v>0</v>
      </c>
      <c r="L22" s="66"/>
      <c r="M22" s="66"/>
      <c r="N22" s="89"/>
      <c r="O22" s="66"/>
    </row>
    <row r="23" spans="1:26" s="62" customFormat="1" ht="10.5" customHeight="1">
      <c r="A23" s="214">
        <v>5</v>
      </c>
      <c r="B23" s="131"/>
      <c r="C23" s="132"/>
      <c r="D23" s="90"/>
      <c r="E23" s="210">
        <v>6</v>
      </c>
      <c r="F23" s="212" t="s">
        <v>110</v>
      </c>
      <c r="G23" s="58">
        <v>5</v>
      </c>
      <c r="H23" s="66"/>
      <c r="I23" s="93"/>
      <c r="J23" s="98"/>
      <c r="K23" s="89"/>
      <c r="M23" s="95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1:26" s="62" customFormat="1" ht="10.5" customHeight="1" thickBot="1">
      <c r="A24" s="215"/>
      <c r="B24" s="133"/>
      <c r="C24" s="134"/>
      <c r="D24" s="90"/>
      <c r="E24" s="211"/>
      <c r="F24" s="213"/>
      <c r="G24" s="58">
        <v>4</v>
      </c>
      <c r="H24" s="66"/>
      <c r="I24" s="93"/>
      <c r="J24" s="98"/>
      <c r="K24" s="89"/>
      <c r="M24" s="95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6" s="62" customFormat="1" ht="13.5" customHeight="1" thickBot="1">
      <c r="D25" s="96"/>
      <c r="E25" s="93"/>
      <c r="F25" s="85"/>
      <c r="G25" s="97"/>
      <c r="H25" s="97"/>
      <c r="I25" s="97"/>
      <c r="J25" s="97"/>
      <c r="K25" s="97"/>
      <c r="L25" s="97"/>
      <c r="M25" s="97"/>
      <c r="N25" s="97"/>
      <c r="O25" s="97"/>
      <c r="P25" s="89"/>
      <c r="Q25" s="89"/>
      <c r="R25" s="89"/>
      <c r="S25" s="89"/>
      <c r="T25" s="89"/>
      <c r="U25" s="89"/>
      <c r="V25" s="89"/>
      <c r="W25" s="89"/>
    </row>
    <row r="26" spans="1:26" s="62" customFormat="1" ht="10.5" customHeight="1" thickBot="1">
      <c r="D26" s="107"/>
      <c r="E26" s="108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1"/>
      <c r="Q26" s="100"/>
      <c r="R26" s="100"/>
      <c r="S26" s="101"/>
      <c r="T26" s="89"/>
      <c r="U26" s="89"/>
      <c r="V26" s="89"/>
      <c r="W26" s="89"/>
    </row>
    <row r="27" spans="1:26" s="62" customFormat="1" ht="12" customHeight="1" thickBot="1">
      <c r="D27" s="112"/>
      <c r="E27" s="216" t="s">
        <v>30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8"/>
      <c r="S27" s="113"/>
      <c r="T27" s="89"/>
      <c r="U27" s="89"/>
      <c r="V27" s="89"/>
      <c r="W27" s="89"/>
    </row>
    <row r="28" spans="1:26" s="62" customFormat="1" ht="10.5" customHeight="1">
      <c r="D28" s="112"/>
      <c r="E28" s="240" t="s">
        <v>35</v>
      </c>
      <c r="F28" s="241"/>
      <c r="G28" s="241"/>
      <c r="H28" s="241"/>
      <c r="I28" s="241"/>
      <c r="J28" s="242"/>
      <c r="K28" s="103"/>
      <c r="L28" s="103"/>
      <c r="M28" s="219" t="s">
        <v>36</v>
      </c>
      <c r="N28" s="220"/>
      <c r="O28" s="220"/>
      <c r="P28" s="220"/>
      <c r="Q28" s="220"/>
      <c r="R28" s="221"/>
      <c r="S28" s="113"/>
      <c r="T28" s="89"/>
      <c r="U28" s="89"/>
      <c r="V28" s="89"/>
      <c r="W28" s="89"/>
      <c r="X28" s="89"/>
      <c r="Y28" s="89"/>
      <c r="Z28" s="89"/>
    </row>
    <row r="29" spans="1:26" s="62" customFormat="1" ht="10.5" customHeight="1" thickBot="1">
      <c r="D29" s="112"/>
      <c r="E29" s="222"/>
      <c r="F29" s="223"/>
      <c r="G29" s="223"/>
      <c r="H29" s="223"/>
      <c r="I29" s="223"/>
      <c r="J29" s="224"/>
      <c r="K29" s="102"/>
      <c r="L29" s="103"/>
      <c r="M29" s="222"/>
      <c r="N29" s="223"/>
      <c r="O29" s="223"/>
      <c r="P29" s="223"/>
      <c r="Q29" s="223"/>
      <c r="R29" s="224"/>
      <c r="S29" s="114"/>
      <c r="T29" s="89"/>
      <c r="U29" s="89"/>
      <c r="V29" s="89"/>
      <c r="W29" s="89"/>
      <c r="X29" s="89"/>
      <c r="Y29" s="89"/>
      <c r="Z29" s="89"/>
    </row>
    <row r="30" spans="1:26" s="62" customFormat="1" ht="10.5" customHeight="1">
      <c r="D30" s="112"/>
      <c r="E30" s="102"/>
      <c r="F30" s="102"/>
      <c r="G30" s="102"/>
      <c r="H30" s="102"/>
      <c r="I30" s="102"/>
      <c r="J30" s="102"/>
      <c r="K30" s="102"/>
      <c r="L30" s="103"/>
      <c r="M30" s="102"/>
      <c r="N30" s="102"/>
      <c r="O30" s="102"/>
      <c r="P30" s="102"/>
      <c r="Q30" s="102"/>
      <c r="R30" s="102"/>
      <c r="S30" s="114"/>
      <c r="T30" s="89"/>
      <c r="U30" s="89"/>
      <c r="V30" s="89"/>
      <c r="W30" s="89"/>
      <c r="X30" s="89"/>
      <c r="Y30" s="89"/>
      <c r="Z30" s="89"/>
    </row>
    <row r="31" spans="1:26" ht="10.5" customHeight="1">
      <c r="D31" s="115"/>
      <c r="E31" s="104"/>
      <c r="F31" s="104"/>
      <c r="G31" s="103"/>
      <c r="H31" s="103"/>
      <c r="I31" s="103"/>
      <c r="J31" s="103"/>
      <c r="K31" s="103"/>
      <c r="L31" s="103"/>
      <c r="M31" s="210">
        <v>3</v>
      </c>
      <c r="N31" s="212" t="s">
        <v>107</v>
      </c>
      <c r="O31" s="135">
        <v>5</v>
      </c>
      <c r="P31" s="103"/>
      <c r="Q31" s="103"/>
      <c r="R31" s="103"/>
      <c r="S31" s="116"/>
      <c r="T31" s="3"/>
    </row>
    <row r="32" spans="1:26" ht="10.5" customHeight="1">
      <c r="D32" s="115"/>
      <c r="E32" s="104"/>
      <c r="F32" s="104"/>
      <c r="G32" s="103"/>
      <c r="H32" s="103"/>
      <c r="I32" s="210">
        <v>1</v>
      </c>
      <c r="J32" s="212" t="s">
        <v>105</v>
      </c>
      <c r="K32" s="103"/>
      <c r="L32" s="103"/>
      <c r="M32" s="211"/>
      <c r="N32" s="213"/>
      <c r="O32" s="135">
        <v>13</v>
      </c>
      <c r="P32" s="103"/>
      <c r="Q32" s="210">
        <f>IF(O31="","",IF(O31&lt;2,M34,M31))</f>
        <v>3</v>
      </c>
      <c r="R32" s="212" t="str">
        <f>IF(O31="","",IF(O31&lt;2,N34,N31))</f>
        <v>MARKUS KRIISKÜTT, Lapiti</v>
      </c>
      <c r="S32" s="116"/>
      <c r="T32" s="3"/>
    </row>
    <row r="33" spans="3:27" ht="10.5" customHeight="1">
      <c r="D33" s="115"/>
      <c r="E33" s="103"/>
      <c r="F33" s="103"/>
      <c r="G33" s="103"/>
      <c r="H33" s="103"/>
      <c r="I33" s="211"/>
      <c r="J33" s="213"/>
      <c r="K33" s="103"/>
      <c r="L33" s="103"/>
      <c r="M33" s="103"/>
      <c r="N33" s="103"/>
      <c r="O33" s="117"/>
      <c r="P33" s="103"/>
      <c r="Q33" s="211"/>
      <c r="R33" s="213"/>
      <c r="S33" s="113"/>
      <c r="T33" s="3"/>
    </row>
    <row r="34" spans="3:27" ht="10.5" customHeight="1" thickBot="1">
      <c r="D34" s="115"/>
      <c r="E34" s="103"/>
      <c r="F34" s="103"/>
      <c r="G34" s="103"/>
      <c r="H34" s="103"/>
      <c r="I34" s="103"/>
      <c r="J34" s="103"/>
      <c r="K34" s="103"/>
      <c r="L34" s="103"/>
      <c r="M34" s="210">
        <v>6</v>
      </c>
      <c r="N34" s="212" t="s">
        <v>110</v>
      </c>
      <c r="O34" s="135">
        <v>0</v>
      </c>
      <c r="P34" s="117"/>
      <c r="Q34" s="103"/>
      <c r="R34" s="103"/>
      <c r="S34" s="113"/>
      <c r="T34" s="71"/>
      <c r="U34" s="71"/>
      <c r="V34" s="71"/>
      <c r="W34" s="71"/>
    </row>
    <row r="35" spans="3:27" ht="10.5" customHeight="1">
      <c r="D35" s="115"/>
      <c r="E35" s="105"/>
      <c r="F35" s="99"/>
      <c r="G35" s="103"/>
      <c r="H35" s="117"/>
      <c r="I35" s="206" t="s">
        <v>38</v>
      </c>
      <c r="J35" s="207"/>
      <c r="K35" s="103"/>
      <c r="L35" s="103"/>
      <c r="M35" s="211"/>
      <c r="N35" s="213"/>
      <c r="O35" s="135">
        <v>0</v>
      </c>
      <c r="P35" s="117"/>
      <c r="Q35" s="206" t="s">
        <v>38</v>
      </c>
      <c r="R35" s="207"/>
      <c r="S35" s="116"/>
      <c r="T35" s="71"/>
      <c r="U35" s="71"/>
      <c r="V35" s="71"/>
      <c r="W35" s="71"/>
    </row>
    <row r="36" spans="3:27" ht="13.5" customHeight="1" thickBot="1">
      <c r="D36" s="115"/>
      <c r="E36" s="14"/>
      <c r="F36" s="15"/>
      <c r="G36" s="99"/>
      <c r="H36" s="3"/>
      <c r="I36" s="208"/>
      <c r="J36" s="209"/>
      <c r="K36" s="3"/>
      <c r="L36" s="3"/>
      <c r="M36" s="8"/>
      <c r="N36" s="12"/>
      <c r="O36" s="12"/>
      <c r="P36" s="8"/>
      <c r="Q36" s="208"/>
      <c r="R36" s="209"/>
      <c r="S36" s="125"/>
      <c r="T36" s="70"/>
      <c r="V36" s="71"/>
      <c r="W36" s="71"/>
      <c r="X36" s="71"/>
      <c r="Y36" s="71"/>
      <c r="Z36" s="71"/>
    </row>
    <row r="37" spans="3:27" ht="13.5" customHeight="1" thickBot="1">
      <c r="C37" s="3"/>
      <c r="D37" s="118"/>
      <c r="E37" s="119"/>
      <c r="F37" s="120"/>
      <c r="G37" s="121"/>
      <c r="H37" s="2"/>
      <c r="I37" s="2"/>
      <c r="J37" s="126"/>
      <c r="K37" s="2"/>
      <c r="L37" s="2"/>
      <c r="M37" s="2"/>
      <c r="N37" s="122"/>
      <c r="O37" s="122"/>
      <c r="P37" s="2"/>
      <c r="Q37" s="2"/>
      <c r="R37" s="2"/>
      <c r="S37" s="106"/>
      <c r="T37" s="70"/>
      <c r="V37" s="71"/>
      <c r="W37" s="71"/>
      <c r="X37" s="71"/>
      <c r="Y37" s="71"/>
      <c r="Z37" s="71"/>
    </row>
    <row r="38" spans="3:27" ht="12.75" customHeight="1">
      <c r="C38" s="3"/>
      <c r="D38" s="16"/>
      <c r="E38" s="9"/>
      <c r="F38" s="10"/>
      <c r="G38" s="3"/>
      <c r="H38" s="3"/>
      <c r="I38" s="3"/>
      <c r="J38" s="3"/>
      <c r="K38" s="3"/>
      <c r="L38" s="3"/>
      <c r="M38" s="3"/>
      <c r="N38" s="12"/>
      <c r="O38" s="12"/>
      <c r="P38" s="3"/>
      <c r="Q38" s="3"/>
      <c r="R38" s="3"/>
      <c r="S38" s="3"/>
    </row>
    <row r="39" spans="3:27" ht="12.75" customHeight="1">
      <c r="R39" s="54" t="s">
        <v>27</v>
      </c>
      <c r="T39" s="124" t="str">
        <f>Tiitelleht!A14</f>
        <v>Mati Sadam</v>
      </c>
    </row>
    <row r="40" spans="3:27">
      <c r="R40" s="54" t="s">
        <v>28</v>
      </c>
      <c r="T40" s="124" t="str">
        <f>Tiitelleht!A18</f>
        <v>Kätri-Avelin Säärits</v>
      </c>
    </row>
    <row r="43" spans="3:27" ht="12.75" customHeight="1">
      <c r="D43" s="13"/>
      <c r="E43" s="14"/>
      <c r="F43" s="15"/>
      <c r="G43" s="1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</sheetData>
  <mergeCells count="55">
    <mergeCell ref="E1:Z1"/>
    <mergeCell ref="E2:Z2"/>
    <mergeCell ref="E3:Z3"/>
    <mergeCell ref="R4:R5"/>
    <mergeCell ref="S4:S5"/>
    <mergeCell ref="T4:T5"/>
    <mergeCell ref="A5:C6"/>
    <mergeCell ref="E5:G6"/>
    <mergeCell ref="I5:K6"/>
    <mergeCell ref="M5:O6"/>
    <mergeCell ref="A8:A9"/>
    <mergeCell ref="E8:E9"/>
    <mergeCell ref="F8:F9"/>
    <mergeCell ref="I8:I9"/>
    <mergeCell ref="J8:J9"/>
    <mergeCell ref="M9:M10"/>
    <mergeCell ref="N9:N10"/>
    <mergeCell ref="A11:A12"/>
    <mergeCell ref="E11:E12"/>
    <mergeCell ref="F11:F12"/>
    <mergeCell ref="I11:I12"/>
    <mergeCell ref="J11:J12"/>
    <mergeCell ref="Q13:Q14"/>
    <mergeCell ref="R13:R14"/>
    <mergeCell ref="A14:A15"/>
    <mergeCell ref="E14:E15"/>
    <mergeCell ref="F14:F15"/>
    <mergeCell ref="I15:I16"/>
    <mergeCell ref="J15:J16"/>
    <mergeCell ref="A17:A18"/>
    <mergeCell ref="E17:E18"/>
    <mergeCell ref="F17:F18"/>
    <mergeCell ref="M18:M19"/>
    <mergeCell ref="N18:N19"/>
    <mergeCell ref="A20:A21"/>
    <mergeCell ref="E20:E21"/>
    <mergeCell ref="F20:F21"/>
    <mergeCell ref="I21:I22"/>
    <mergeCell ref="J21:J22"/>
    <mergeCell ref="A23:A24"/>
    <mergeCell ref="E23:E24"/>
    <mergeCell ref="F23:F24"/>
    <mergeCell ref="E27:R27"/>
    <mergeCell ref="E28:J29"/>
    <mergeCell ref="M28:R29"/>
    <mergeCell ref="M34:M35"/>
    <mergeCell ref="N34:N35"/>
    <mergeCell ref="I35:J36"/>
    <mergeCell ref="Q35:R36"/>
    <mergeCell ref="M31:M32"/>
    <mergeCell ref="N31:N32"/>
    <mergeCell ref="I32:I33"/>
    <mergeCell ref="J32:J33"/>
    <mergeCell ref="Q32:Q33"/>
    <mergeCell ref="R32:R33"/>
  </mergeCells>
  <pageMargins left="0.3" right="0.70866141732283472" top="0.6" bottom="0.74803149606299213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42"/>
  <sheetViews>
    <sheetView workbookViewId="0">
      <selection activeCell="N53" sqref="M53:N53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25" customWidth="1"/>
    <col min="5" max="5" width="3.44140625" style="26" customWidth="1"/>
    <col min="6" max="6" width="3.44140625" style="27" customWidth="1"/>
    <col min="7" max="7" width="3.44140625" style="26" customWidth="1"/>
    <col min="8" max="8" width="3.44140625" style="27" customWidth="1"/>
    <col min="9" max="9" width="4.33203125" style="26" customWidth="1"/>
    <col min="10" max="10" width="3.44140625" style="27" customWidth="1"/>
    <col min="11" max="11" width="3.44140625" style="26" customWidth="1"/>
    <col min="12" max="12" width="3.44140625" style="27" customWidth="1"/>
    <col min="13" max="13" width="3.44140625" style="26" customWidth="1"/>
    <col min="14" max="14" width="3.44140625" style="27" customWidth="1"/>
    <col min="15" max="15" width="3.44140625" style="26" customWidth="1"/>
    <col min="16" max="16" width="3.44140625" style="27" customWidth="1"/>
    <col min="17" max="17" width="4.5546875" customWidth="1"/>
    <col min="18" max="18" width="3.88671875" customWidth="1"/>
    <col min="19" max="19" width="3.44140625" style="26" customWidth="1"/>
    <col min="20" max="20" width="3.44140625" style="27" customWidth="1"/>
    <col min="21" max="21" width="3.44140625" style="26" customWidth="1"/>
    <col min="22" max="22" width="3.44140625" style="27" customWidth="1"/>
    <col min="23" max="23" width="3.44140625" style="26" customWidth="1"/>
    <col min="24" max="24" width="3.44140625" style="27" customWidth="1"/>
    <col min="25" max="25" width="3.44140625" style="26" customWidth="1"/>
    <col min="26" max="26" width="3.44140625" style="27" customWidth="1"/>
    <col min="27" max="27" width="3.44140625" style="26" customWidth="1"/>
    <col min="28" max="28" width="3.44140625" style="27" customWidth="1"/>
    <col min="29" max="29" width="3.44140625" style="26" customWidth="1"/>
    <col min="30" max="30" width="3.44140625" style="27" customWidth="1"/>
    <col min="31" max="31" width="4.5546875" customWidth="1"/>
    <col min="32" max="32" width="8" customWidth="1"/>
  </cols>
  <sheetData>
    <row r="1" spans="1:32" ht="13.2">
      <c r="A1" s="201" t="str">
        <f>Tiitelleht!A2</f>
        <v>JÄRVAMAA LAHTISED MEISTRIVÕISTLUSED NOORTELE VABAMAADLUSES 2015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:32" ht="13.2">
      <c r="A2" s="201" t="str">
        <f>Tiitelleht!A6</f>
        <v>Türi linna võimla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:32" s="20" customFormat="1" ht="15" customHeight="1">
      <c r="A3" s="202" t="str">
        <f>Tiitelleht!A10</f>
        <v>03.10.2015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:32" s="20" customFormat="1" ht="2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s="20" customFormat="1" ht="15" customHeight="1">
      <c r="A5" s="21"/>
      <c r="B5" s="22" t="s">
        <v>10</v>
      </c>
      <c r="C5" s="23">
        <v>76</v>
      </c>
      <c r="D5" s="24" t="s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3.75" customHeight="1" thickBot="1"/>
    <row r="7" spans="1:32" ht="14.25" customHeight="1">
      <c r="A7" s="170" t="s">
        <v>11</v>
      </c>
      <c r="B7" s="173" t="s">
        <v>12</v>
      </c>
      <c r="C7" s="176" t="s">
        <v>13</v>
      </c>
      <c r="D7" s="179" t="s">
        <v>14</v>
      </c>
      <c r="E7" s="203" t="s">
        <v>15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63" t="s">
        <v>16</v>
      </c>
      <c r="R7" s="184" t="s">
        <v>17</v>
      </c>
    </row>
    <row r="8" spans="1:32">
      <c r="A8" s="171"/>
      <c r="B8" s="174"/>
      <c r="C8" s="177"/>
      <c r="D8" s="180"/>
      <c r="E8" s="164" t="s">
        <v>18</v>
      </c>
      <c r="F8" s="165"/>
      <c r="G8" s="165"/>
      <c r="H8" s="166"/>
      <c r="I8" s="164"/>
      <c r="J8" s="165"/>
      <c r="K8" s="165"/>
      <c r="L8" s="166"/>
      <c r="M8" s="164"/>
      <c r="N8" s="165"/>
      <c r="O8" s="165"/>
      <c r="P8" s="167"/>
      <c r="Q8" s="64" t="s">
        <v>4</v>
      </c>
      <c r="R8" s="185"/>
    </row>
    <row r="9" spans="1:32" ht="21" thickBot="1">
      <c r="A9" s="172"/>
      <c r="B9" s="175"/>
      <c r="C9" s="178"/>
      <c r="D9" s="181"/>
      <c r="E9" s="32"/>
      <c r="F9" s="33"/>
      <c r="G9" s="34" t="s">
        <v>23</v>
      </c>
      <c r="H9" s="34" t="s">
        <v>24</v>
      </c>
      <c r="I9" s="32"/>
      <c r="J9" s="33"/>
      <c r="K9" s="34"/>
      <c r="L9" s="34"/>
      <c r="M9" s="32"/>
      <c r="N9" s="33"/>
      <c r="O9" s="34"/>
      <c r="P9" s="35"/>
      <c r="Q9" s="65" t="s">
        <v>5</v>
      </c>
      <c r="R9" s="186"/>
    </row>
    <row r="10" spans="1:32" ht="9.75" customHeight="1" thickBot="1">
      <c r="A10" s="37"/>
      <c r="B10" s="38" t="s">
        <v>25</v>
      </c>
      <c r="C10" s="39"/>
      <c r="D10" s="40"/>
      <c r="E10" s="41"/>
      <c r="F10" s="42"/>
      <c r="G10" s="43"/>
      <c r="H10" s="43"/>
      <c r="I10" s="41"/>
      <c r="J10" s="42"/>
      <c r="K10" s="43"/>
      <c r="L10" s="43"/>
      <c r="M10" s="41"/>
      <c r="N10" s="42"/>
      <c r="O10" s="43"/>
      <c r="P10" s="43"/>
      <c r="Q10" s="44"/>
      <c r="R10" s="39"/>
    </row>
    <row r="11" spans="1:32" s="46" customFormat="1" ht="11.25" customHeight="1">
      <c r="A11" s="150">
        <v>1</v>
      </c>
      <c r="B11" s="152" t="s">
        <v>111</v>
      </c>
      <c r="C11" s="153"/>
      <c r="D11" s="154"/>
      <c r="E11" s="197">
        <v>2</v>
      </c>
      <c r="F11" s="72">
        <v>4</v>
      </c>
      <c r="G11" s="73"/>
      <c r="H11" s="195"/>
      <c r="I11" s="197"/>
      <c r="J11" s="72"/>
      <c r="K11" s="73"/>
      <c r="L11" s="195"/>
      <c r="M11" s="187"/>
      <c r="N11" s="188"/>
      <c r="O11" s="188"/>
      <c r="P11" s="189"/>
      <c r="Q11" s="74">
        <f>F11+J11</f>
        <v>4</v>
      </c>
      <c r="R11" s="148">
        <v>1</v>
      </c>
      <c r="S11" s="26"/>
      <c r="T11" s="27"/>
      <c r="U11" s="26"/>
      <c r="V11" s="27"/>
      <c r="W11" s="26"/>
      <c r="X11" s="27"/>
      <c r="Y11" s="26"/>
      <c r="Z11" s="27"/>
      <c r="AA11" s="26"/>
      <c r="AB11" s="27"/>
      <c r="AC11" s="26"/>
      <c r="AD11" s="27"/>
      <c r="AE11"/>
      <c r="AF11"/>
    </row>
    <row r="12" spans="1:32" s="46" customFormat="1" ht="11.25" customHeight="1" thickBot="1">
      <c r="A12" s="150"/>
      <c r="B12" s="155"/>
      <c r="C12" s="156"/>
      <c r="D12" s="157"/>
      <c r="E12" s="198"/>
      <c r="F12" s="75">
        <v>12</v>
      </c>
      <c r="G12" s="76"/>
      <c r="H12" s="196"/>
      <c r="I12" s="198"/>
      <c r="J12" s="75"/>
      <c r="K12" s="76"/>
      <c r="L12" s="196"/>
      <c r="M12" s="190"/>
      <c r="N12" s="191"/>
      <c r="O12" s="191"/>
      <c r="P12" s="192"/>
      <c r="Q12" s="77">
        <f>F12+J12</f>
        <v>12</v>
      </c>
      <c r="R12" s="149"/>
      <c r="S12" s="26"/>
      <c r="T12" s="27"/>
      <c r="U12" s="26"/>
      <c r="V12" s="27"/>
      <c r="W12" s="26"/>
      <c r="X12" s="27"/>
      <c r="Y12" s="26"/>
      <c r="Z12" s="27"/>
      <c r="AA12" s="26"/>
      <c r="AB12" s="27"/>
      <c r="AC12" s="26"/>
      <c r="AD12" s="27"/>
      <c r="AE12"/>
      <c r="AF12"/>
    </row>
    <row r="13" spans="1:32" s="46" customFormat="1" ht="11.25" customHeight="1">
      <c r="A13" s="162">
        <v>2</v>
      </c>
      <c r="B13" s="152" t="s">
        <v>112</v>
      </c>
      <c r="C13" s="153"/>
      <c r="D13" s="154"/>
      <c r="E13" s="249">
        <v>1</v>
      </c>
      <c r="F13" s="83">
        <v>0</v>
      </c>
      <c r="G13" s="84"/>
      <c r="H13" s="250"/>
      <c r="I13" s="187"/>
      <c r="J13" s="188"/>
      <c r="K13" s="188"/>
      <c r="L13" s="189"/>
      <c r="M13" s="197"/>
      <c r="N13" s="72"/>
      <c r="O13" s="73"/>
      <c r="P13" s="199"/>
      <c r="Q13" s="74">
        <f>F13+N13</f>
        <v>0</v>
      </c>
      <c r="R13" s="148">
        <v>2</v>
      </c>
      <c r="S13" s="26"/>
      <c r="T13" s="27"/>
      <c r="U13" s="26"/>
      <c r="V13" s="27"/>
      <c r="W13" s="26"/>
      <c r="X13" s="27"/>
      <c r="Y13" s="26"/>
      <c r="Z13" s="27"/>
      <c r="AA13" s="26"/>
      <c r="AB13" s="27"/>
      <c r="AC13" s="26"/>
      <c r="AD13" s="27"/>
      <c r="AE13"/>
      <c r="AF13"/>
    </row>
    <row r="14" spans="1:32" s="46" customFormat="1" ht="11.25" customHeight="1" thickBot="1">
      <c r="A14" s="151"/>
      <c r="B14" s="155"/>
      <c r="C14" s="156"/>
      <c r="D14" s="157"/>
      <c r="E14" s="198"/>
      <c r="F14" s="75">
        <v>0</v>
      </c>
      <c r="G14" s="76"/>
      <c r="H14" s="196"/>
      <c r="I14" s="190"/>
      <c r="J14" s="191"/>
      <c r="K14" s="191"/>
      <c r="L14" s="192"/>
      <c r="M14" s="198"/>
      <c r="N14" s="75"/>
      <c r="O14" s="76"/>
      <c r="P14" s="200"/>
      <c r="Q14" s="77">
        <f>F14+N14</f>
        <v>0</v>
      </c>
      <c r="R14" s="149"/>
      <c r="S14" s="26"/>
      <c r="T14" s="27"/>
      <c r="U14" s="26"/>
      <c r="V14" s="27"/>
      <c r="W14" s="26"/>
      <c r="X14" s="27"/>
      <c r="Y14" s="26"/>
      <c r="Z14" s="27"/>
      <c r="AA14" s="26"/>
      <c r="AB14" s="27"/>
      <c r="AC14" s="26"/>
      <c r="AD14" s="27"/>
      <c r="AE14"/>
      <c r="AF14"/>
    </row>
    <row r="15" spans="1:32" ht="11.25" customHeight="1">
      <c r="E15" s="80"/>
      <c r="F15" s="81"/>
      <c r="G15" s="80"/>
      <c r="H15" s="81"/>
      <c r="I15" s="80"/>
      <c r="J15" s="81"/>
      <c r="K15" s="80"/>
      <c r="L15" s="81"/>
      <c r="M15" s="80"/>
      <c r="N15" s="81"/>
      <c r="O15" s="80"/>
      <c r="P15" s="81"/>
      <c r="Q15" s="82"/>
    </row>
    <row r="16" spans="1:32" ht="15.75" customHeight="1">
      <c r="B16" s="55" t="s">
        <v>27</v>
      </c>
      <c r="C16" s="139" t="str">
        <f>Tiitelleht!A14</f>
        <v>Mati Sadam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</row>
    <row r="17" spans="2:18" ht="15" customHeight="1">
      <c r="B17" s="55" t="s">
        <v>28</v>
      </c>
      <c r="C17" s="139" t="str">
        <f>Tiitelleht!A18</f>
        <v>Kätri-Avelin Säärits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</row>
    <row r="18" spans="2:18" ht="11.25" customHeight="1">
      <c r="B18" s="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2:18" ht="11.25" customHeight="1">
      <c r="B19" s="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2:18" ht="11.25" customHeight="1"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2:18" ht="11.25" customHeight="1">
      <c r="B21" s="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2:18" ht="11.25" customHeight="1"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18" ht="11.25" customHeight="1">
      <c r="B23" s="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2:18" ht="11.25" customHeight="1">
      <c r="B24" s="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2:18" ht="11.25" customHeight="1"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2:18" ht="11.25" customHeight="1">
      <c r="B26" s="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18" ht="11.25" customHeight="1">
      <c r="B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18" ht="11.25" customHeight="1">
      <c r="B28" s="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18" ht="11.25" customHeight="1">
      <c r="B29" s="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18" ht="11.25" customHeight="1">
      <c r="B30" s="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18" ht="11.25" customHeight="1">
      <c r="B31" s="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18" ht="11.25" customHeight="1">
      <c r="B32" s="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ht="11.25" customHeight="1">
      <c r="B33" s="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ht="11.25" customHeight="1">
      <c r="B34" s="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ht="11.25" customHeight="1">
      <c r="B35" s="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ht="11.25" customHeight="1">
      <c r="B36" s="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ht="11.25" customHeight="1">
      <c r="B37" s="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ht="11.25" customHeight="1">
      <c r="B38" s="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2:18" ht="11.25" customHeight="1">
      <c r="B39" s="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2:18" ht="11.25" customHeight="1">
      <c r="B40" s="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2:18" ht="11.25" customHeight="1">
      <c r="B41" s="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2:18" ht="11.25" customHeight="1">
      <c r="B42" s="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</sheetData>
  <mergeCells count="30">
    <mergeCell ref="A1:AF1"/>
    <mergeCell ref="A2:AF2"/>
    <mergeCell ref="A3:AF3"/>
    <mergeCell ref="A7:A9"/>
    <mergeCell ref="B7:B9"/>
    <mergeCell ref="C7:C9"/>
    <mergeCell ref="D7:D9"/>
    <mergeCell ref="E7:P7"/>
    <mergeCell ref="R7:R9"/>
    <mergeCell ref="E8:H8"/>
    <mergeCell ref="R13:R14"/>
    <mergeCell ref="I8:L8"/>
    <mergeCell ref="M8:P8"/>
    <mergeCell ref="A11:A12"/>
    <mergeCell ref="B11:D12"/>
    <mergeCell ref="E11:E12"/>
    <mergeCell ref="H11:H12"/>
    <mergeCell ref="I11:I12"/>
    <mergeCell ref="L11:L12"/>
    <mergeCell ref="M11:P12"/>
    <mergeCell ref="C16:R16"/>
    <mergeCell ref="C17:R17"/>
    <mergeCell ref="R11:R12"/>
    <mergeCell ref="A13:A14"/>
    <mergeCell ref="B13:D14"/>
    <mergeCell ref="E13:E14"/>
    <mergeCell ref="H13:H14"/>
    <mergeCell ref="I13:L14"/>
    <mergeCell ref="M13:M14"/>
    <mergeCell ref="P13:P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G26"/>
  <sheetViews>
    <sheetView topLeftCell="A3" workbookViewId="0">
      <selection activeCell="F7" sqref="F7:Y7"/>
    </sheetView>
  </sheetViews>
  <sheetFormatPr defaultRowHeight="13.8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109375" style="25" customWidth="1"/>
    <col min="6" max="6" width="3.44140625" style="26" customWidth="1"/>
    <col min="7" max="7" width="3.44140625" style="27" customWidth="1"/>
    <col min="8" max="8" width="3.44140625" style="26" customWidth="1"/>
    <col min="9" max="9" width="3.44140625" style="27" customWidth="1"/>
    <col min="10" max="10" width="4.33203125" style="26" customWidth="1"/>
    <col min="11" max="11" width="3.44140625" style="27" customWidth="1"/>
    <col min="12" max="12" width="3.44140625" style="26" customWidth="1"/>
    <col min="13" max="13" width="3.44140625" style="27" customWidth="1"/>
    <col min="14" max="14" width="3.44140625" style="26" customWidth="1"/>
    <col min="15" max="15" width="3.44140625" style="27" customWidth="1"/>
    <col min="16" max="16" width="3.44140625" style="26" customWidth="1"/>
    <col min="17" max="17" width="3.44140625" style="27" customWidth="1"/>
    <col min="18" max="18" width="4.5546875" customWidth="1"/>
    <col min="19" max="19" width="3.88671875" customWidth="1"/>
    <col min="20" max="20" width="3.44140625" style="26" customWidth="1"/>
    <col min="21" max="21" width="3.44140625" style="27" customWidth="1"/>
    <col min="22" max="22" width="3.44140625" style="26" customWidth="1"/>
    <col min="23" max="23" width="4" style="27" customWidth="1"/>
    <col min="24" max="24" width="3.44140625" style="26" customWidth="1"/>
    <col min="25" max="25" width="3.44140625" style="27" customWidth="1"/>
    <col min="26" max="26" width="5.6640625" style="26" customWidth="1"/>
    <col min="27" max="27" width="9.6640625" style="27" customWidth="1"/>
    <col min="28" max="28" width="3.44140625" style="26" customWidth="1"/>
    <col min="29" max="29" width="3.44140625" style="27" customWidth="1"/>
    <col min="30" max="30" width="3.44140625" style="26" customWidth="1"/>
    <col min="31" max="31" width="2.6640625" style="27" customWidth="1"/>
    <col min="32" max="32" width="4.5546875" customWidth="1"/>
    <col min="33" max="33" width="8" customWidth="1"/>
  </cols>
  <sheetData>
    <row r="1" spans="2:33" ht="13.2">
      <c r="B1" s="168" t="str">
        <f>Tiitelleht!A2</f>
        <v>JÄRVAMAA LAHTISED MEISTRIVÕISTLUSED NOORTELE VABAMAADLUSES 2015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8"/>
      <c r="AG1" s="18"/>
    </row>
    <row r="2" spans="2:33" ht="13.2">
      <c r="B2" s="168" t="str">
        <f>Tiitelleht!A6</f>
        <v>Türi linna võimla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9"/>
      <c r="AG2" s="19"/>
    </row>
    <row r="3" spans="2:33" s="20" customFormat="1" ht="15" customHeight="1">
      <c r="B3" s="169" t="str">
        <f>Tiitelleht!A10</f>
        <v>03.10.2015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9"/>
      <c r="AG3" s="19"/>
    </row>
    <row r="4" spans="2:33" s="20" customFormat="1" ht="2.2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s="20" customFormat="1" ht="15" customHeight="1">
      <c r="B5" s="21"/>
      <c r="C5" s="22" t="s">
        <v>10</v>
      </c>
      <c r="D5" s="23">
        <v>85</v>
      </c>
      <c r="E5" s="24" t="s">
        <v>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2:33" ht="3.75" customHeight="1" thickBot="1"/>
    <row r="7" spans="2:33" ht="14.25" customHeight="1">
      <c r="B7" s="170" t="s">
        <v>11</v>
      </c>
      <c r="C7" s="173" t="s">
        <v>12</v>
      </c>
      <c r="D7" s="176" t="s">
        <v>13</v>
      </c>
      <c r="E7" s="179" t="s">
        <v>14</v>
      </c>
      <c r="F7" s="164" t="s">
        <v>15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  <c r="Z7" s="28" t="s">
        <v>16</v>
      </c>
      <c r="AA7" s="184" t="s">
        <v>17</v>
      </c>
    </row>
    <row r="8" spans="2:33" ht="14.25" customHeight="1">
      <c r="B8" s="171"/>
      <c r="C8" s="174"/>
      <c r="D8" s="177"/>
      <c r="E8" s="180"/>
      <c r="F8" s="164" t="s">
        <v>18</v>
      </c>
      <c r="G8" s="165"/>
      <c r="H8" s="165"/>
      <c r="I8" s="166"/>
      <c r="J8" s="164" t="s">
        <v>19</v>
      </c>
      <c r="K8" s="165"/>
      <c r="L8" s="165"/>
      <c r="M8" s="166"/>
      <c r="N8" s="164" t="s">
        <v>20</v>
      </c>
      <c r="O8" s="165"/>
      <c r="P8" s="165"/>
      <c r="Q8" s="167"/>
      <c r="R8" s="164" t="s">
        <v>21</v>
      </c>
      <c r="S8" s="165"/>
      <c r="T8" s="165"/>
      <c r="U8" s="166"/>
      <c r="V8" s="164" t="s">
        <v>22</v>
      </c>
      <c r="W8" s="165"/>
      <c r="X8" s="165"/>
      <c r="Y8" s="167"/>
      <c r="Z8" s="31" t="s">
        <v>4</v>
      </c>
      <c r="AA8" s="185"/>
      <c r="AB8"/>
      <c r="AC8"/>
      <c r="AD8"/>
      <c r="AE8"/>
    </row>
    <row r="9" spans="2:33" ht="21" thickBot="1">
      <c r="B9" s="172"/>
      <c r="C9" s="175"/>
      <c r="D9" s="178"/>
      <c r="E9" s="181"/>
      <c r="F9" s="32"/>
      <c r="G9" s="33"/>
      <c r="H9" s="34" t="s">
        <v>23</v>
      </c>
      <c r="I9" s="34" t="s">
        <v>24</v>
      </c>
      <c r="J9" s="32"/>
      <c r="K9" s="33"/>
      <c r="L9" s="34" t="s">
        <v>23</v>
      </c>
      <c r="M9" s="34" t="s">
        <v>24</v>
      </c>
      <c r="N9" s="32"/>
      <c r="O9" s="33"/>
      <c r="P9" s="34" t="s">
        <v>23</v>
      </c>
      <c r="Q9" s="35" t="s">
        <v>24</v>
      </c>
      <c r="R9" s="32"/>
      <c r="S9" s="33"/>
      <c r="T9" s="34" t="s">
        <v>23</v>
      </c>
      <c r="U9" s="34" t="s">
        <v>24</v>
      </c>
      <c r="V9" s="32"/>
      <c r="W9" s="33"/>
      <c r="X9" s="34" t="s">
        <v>23</v>
      </c>
      <c r="Y9" s="35" t="s">
        <v>24</v>
      </c>
      <c r="Z9" s="36" t="s">
        <v>5</v>
      </c>
      <c r="AA9" s="186"/>
      <c r="AB9"/>
      <c r="AC9"/>
      <c r="AD9"/>
      <c r="AE9"/>
    </row>
    <row r="10" spans="2:33" ht="9.75" customHeight="1" thickBot="1">
      <c r="B10" s="37"/>
      <c r="C10" s="38" t="s">
        <v>25</v>
      </c>
      <c r="D10" s="39"/>
      <c r="E10" s="40"/>
      <c r="F10" s="41"/>
      <c r="G10" s="42"/>
      <c r="H10" s="43"/>
      <c r="I10" s="43"/>
      <c r="J10" s="41"/>
      <c r="K10" s="42"/>
      <c r="L10" s="43"/>
      <c r="M10" s="43"/>
      <c r="N10" s="41"/>
      <c r="O10" s="42"/>
      <c r="P10" s="43"/>
      <c r="Q10" s="43"/>
      <c r="R10" s="41"/>
      <c r="S10" s="42"/>
      <c r="T10" s="43"/>
      <c r="U10" s="43"/>
      <c r="V10" s="41"/>
      <c r="W10" s="42"/>
      <c r="X10" s="43"/>
      <c r="Y10" s="43"/>
      <c r="Z10" s="44"/>
      <c r="AA10" s="45"/>
      <c r="AB10"/>
      <c r="AC10"/>
      <c r="AD10"/>
      <c r="AE10"/>
    </row>
    <row r="11" spans="2:33" s="46" customFormat="1" ht="11.25" customHeight="1">
      <c r="B11" s="150">
        <v>1</v>
      </c>
      <c r="C11" s="152" t="s">
        <v>113</v>
      </c>
      <c r="D11" s="153"/>
      <c r="E11" s="154"/>
      <c r="F11" s="146">
        <v>2</v>
      </c>
      <c r="G11" s="47">
        <v>4</v>
      </c>
      <c r="H11" s="48"/>
      <c r="I11" s="142"/>
      <c r="J11" s="146">
        <v>5</v>
      </c>
      <c r="K11" s="47">
        <v>4</v>
      </c>
      <c r="L11" s="48"/>
      <c r="M11" s="142"/>
      <c r="N11" s="158">
        <v>4</v>
      </c>
      <c r="O11" s="49">
        <v>4</v>
      </c>
      <c r="P11" s="50"/>
      <c r="Q11" s="163"/>
      <c r="R11" s="146">
        <v>3</v>
      </c>
      <c r="S11" s="47">
        <v>4</v>
      </c>
      <c r="T11" s="48"/>
      <c r="U11" s="142"/>
      <c r="V11" s="158" t="s">
        <v>26</v>
      </c>
      <c r="W11" s="159"/>
      <c r="X11" s="159"/>
      <c r="Y11" s="160"/>
      <c r="Z11" s="51">
        <f>G11+K11+O11+S11</f>
        <v>16</v>
      </c>
      <c r="AA11" s="148">
        <v>1</v>
      </c>
      <c r="AB11"/>
      <c r="AC11"/>
    </row>
    <row r="12" spans="2:33" s="46" customFormat="1" ht="11.25" customHeight="1" thickBot="1">
      <c r="B12" s="150"/>
      <c r="C12" s="155"/>
      <c r="D12" s="156"/>
      <c r="E12" s="157"/>
      <c r="F12" s="147"/>
      <c r="G12" s="52">
        <v>4</v>
      </c>
      <c r="H12" s="53"/>
      <c r="I12" s="143"/>
      <c r="J12" s="147"/>
      <c r="K12" s="52">
        <v>10</v>
      </c>
      <c r="L12" s="53"/>
      <c r="M12" s="143"/>
      <c r="N12" s="147"/>
      <c r="O12" s="52">
        <v>4</v>
      </c>
      <c r="P12" s="53"/>
      <c r="Q12" s="143"/>
      <c r="R12" s="147"/>
      <c r="S12" s="52">
        <v>4</v>
      </c>
      <c r="T12" s="53"/>
      <c r="U12" s="143"/>
      <c r="V12" s="147"/>
      <c r="W12" s="145"/>
      <c r="X12" s="145"/>
      <c r="Y12" s="161"/>
      <c r="Z12" s="51">
        <f>G12+K12+O12+S12</f>
        <v>22</v>
      </c>
      <c r="AA12" s="149"/>
      <c r="AB12"/>
      <c r="AC12"/>
    </row>
    <row r="13" spans="2:33" s="46" customFormat="1" ht="11.25" customHeight="1">
      <c r="B13" s="162">
        <v>2</v>
      </c>
      <c r="C13" s="152" t="s">
        <v>114</v>
      </c>
      <c r="D13" s="153"/>
      <c r="E13" s="154"/>
      <c r="F13" s="158">
        <v>1</v>
      </c>
      <c r="G13" s="49">
        <v>0</v>
      </c>
      <c r="H13" s="50"/>
      <c r="I13" s="163"/>
      <c r="J13" s="146">
        <v>3</v>
      </c>
      <c r="K13" s="47">
        <v>0</v>
      </c>
      <c r="L13" s="48"/>
      <c r="M13" s="142"/>
      <c r="N13" s="146">
        <v>5</v>
      </c>
      <c r="O13" s="47">
        <v>0</v>
      </c>
      <c r="P13" s="48"/>
      <c r="Q13" s="142"/>
      <c r="R13" s="158" t="s">
        <v>26</v>
      </c>
      <c r="S13" s="159"/>
      <c r="T13" s="159"/>
      <c r="U13" s="160"/>
      <c r="V13" s="146">
        <v>4</v>
      </c>
      <c r="W13" s="47">
        <v>0</v>
      </c>
      <c r="X13" s="48"/>
      <c r="Y13" s="142"/>
      <c r="Z13" s="51">
        <f>G13+K13+O13+W13</f>
        <v>0</v>
      </c>
      <c r="AA13" s="148">
        <v>5</v>
      </c>
      <c r="AB13"/>
      <c r="AC13"/>
    </row>
    <row r="14" spans="2:33" s="46" customFormat="1" ht="11.25" customHeight="1" thickBot="1">
      <c r="B14" s="151"/>
      <c r="C14" s="155"/>
      <c r="D14" s="156"/>
      <c r="E14" s="157"/>
      <c r="F14" s="147"/>
      <c r="G14" s="52">
        <v>0</v>
      </c>
      <c r="H14" s="53"/>
      <c r="I14" s="143"/>
      <c r="J14" s="147"/>
      <c r="K14" s="52">
        <v>2</v>
      </c>
      <c r="L14" s="53"/>
      <c r="M14" s="143"/>
      <c r="N14" s="147"/>
      <c r="O14" s="52">
        <v>0</v>
      </c>
      <c r="P14" s="53"/>
      <c r="Q14" s="143"/>
      <c r="R14" s="147"/>
      <c r="S14" s="145"/>
      <c r="T14" s="145"/>
      <c r="U14" s="161"/>
      <c r="V14" s="147"/>
      <c r="W14" s="52">
        <v>0</v>
      </c>
      <c r="X14" s="53"/>
      <c r="Y14" s="143"/>
      <c r="Z14" s="51">
        <f>G14+K14+O14+W14</f>
        <v>2</v>
      </c>
      <c r="AA14" s="149"/>
      <c r="AB14"/>
      <c r="AC14"/>
    </row>
    <row r="15" spans="2:33" s="46" customFormat="1" ht="11.25" customHeight="1">
      <c r="B15" s="150">
        <v>3</v>
      </c>
      <c r="C15" s="152" t="s">
        <v>65</v>
      </c>
      <c r="D15" s="153"/>
      <c r="E15" s="154"/>
      <c r="F15" s="146">
        <v>4</v>
      </c>
      <c r="G15" s="47">
        <v>0</v>
      </c>
      <c r="H15" s="48"/>
      <c r="I15" s="142"/>
      <c r="J15" s="144">
        <v>2</v>
      </c>
      <c r="K15" s="47">
        <v>4</v>
      </c>
      <c r="L15" s="48"/>
      <c r="M15" s="142"/>
      <c r="N15" s="158" t="s">
        <v>26</v>
      </c>
      <c r="O15" s="159"/>
      <c r="P15" s="159"/>
      <c r="Q15" s="160"/>
      <c r="R15" s="144">
        <v>1</v>
      </c>
      <c r="S15" s="47">
        <v>0</v>
      </c>
      <c r="T15" s="48"/>
      <c r="U15" s="142"/>
      <c r="V15" s="146">
        <v>5</v>
      </c>
      <c r="W15" s="47">
        <v>0</v>
      </c>
      <c r="X15" s="48"/>
      <c r="Y15" s="142"/>
      <c r="Z15" s="51">
        <f>G15+K15+S15+W15</f>
        <v>4</v>
      </c>
      <c r="AA15" s="148">
        <v>4</v>
      </c>
      <c r="AB15"/>
      <c r="AC15"/>
    </row>
    <row r="16" spans="2:33" s="46" customFormat="1" ht="11.25" customHeight="1" thickBot="1">
      <c r="B16" s="151"/>
      <c r="C16" s="155"/>
      <c r="D16" s="156"/>
      <c r="E16" s="157"/>
      <c r="F16" s="147"/>
      <c r="G16" s="52">
        <v>2</v>
      </c>
      <c r="H16" s="53"/>
      <c r="I16" s="143"/>
      <c r="J16" s="145"/>
      <c r="K16" s="52">
        <v>4</v>
      </c>
      <c r="L16" s="53"/>
      <c r="M16" s="143"/>
      <c r="N16" s="147"/>
      <c r="O16" s="145"/>
      <c r="P16" s="145"/>
      <c r="Q16" s="161"/>
      <c r="R16" s="145"/>
      <c r="S16" s="52">
        <v>0</v>
      </c>
      <c r="T16" s="53"/>
      <c r="U16" s="143"/>
      <c r="V16" s="147"/>
      <c r="W16" s="52">
        <v>0</v>
      </c>
      <c r="X16" s="53"/>
      <c r="Y16" s="143"/>
      <c r="Z16" s="51">
        <f>G16+K16+S16+W16</f>
        <v>6</v>
      </c>
      <c r="AA16" s="149"/>
      <c r="AB16"/>
      <c r="AC16"/>
    </row>
    <row r="17" spans="2:31" s="46" customFormat="1" ht="11.25" customHeight="1">
      <c r="B17" s="150">
        <v>4</v>
      </c>
      <c r="C17" s="152" t="s">
        <v>115</v>
      </c>
      <c r="D17" s="153"/>
      <c r="E17" s="154"/>
      <c r="F17" s="146">
        <v>3</v>
      </c>
      <c r="G17" s="47">
        <v>4</v>
      </c>
      <c r="H17" s="48"/>
      <c r="I17" s="142"/>
      <c r="J17" s="158" t="s">
        <v>26</v>
      </c>
      <c r="K17" s="159"/>
      <c r="L17" s="159"/>
      <c r="M17" s="160"/>
      <c r="N17" s="146">
        <v>1</v>
      </c>
      <c r="O17" s="47">
        <v>0</v>
      </c>
      <c r="P17" s="48"/>
      <c r="Q17" s="142"/>
      <c r="R17" s="144">
        <v>5</v>
      </c>
      <c r="S17" s="47">
        <v>0</v>
      </c>
      <c r="T17" s="48"/>
      <c r="U17" s="142"/>
      <c r="V17" s="146">
        <v>2</v>
      </c>
      <c r="W17" s="47">
        <v>4</v>
      </c>
      <c r="X17" s="48"/>
      <c r="Y17" s="142"/>
      <c r="Z17" s="51">
        <f>G17+O17+S17+W17</f>
        <v>8</v>
      </c>
      <c r="AA17" s="148">
        <v>3</v>
      </c>
      <c r="AB17"/>
      <c r="AC17"/>
    </row>
    <row r="18" spans="2:31" s="46" customFormat="1" ht="11.25" customHeight="1" thickBot="1">
      <c r="B18" s="151"/>
      <c r="C18" s="155"/>
      <c r="D18" s="156"/>
      <c r="E18" s="157"/>
      <c r="F18" s="147"/>
      <c r="G18" s="52">
        <v>7</v>
      </c>
      <c r="H18" s="53"/>
      <c r="I18" s="143"/>
      <c r="J18" s="147"/>
      <c r="K18" s="145"/>
      <c r="L18" s="145"/>
      <c r="M18" s="161"/>
      <c r="N18" s="147"/>
      <c r="O18" s="52">
        <v>0</v>
      </c>
      <c r="P18" s="53"/>
      <c r="Q18" s="143"/>
      <c r="R18" s="145"/>
      <c r="S18" s="52">
        <v>0</v>
      </c>
      <c r="T18" s="53"/>
      <c r="U18" s="143"/>
      <c r="V18" s="147"/>
      <c r="W18" s="52">
        <v>2</v>
      </c>
      <c r="X18" s="53"/>
      <c r="Y18" s="143"/>
      <c r="Z18" s="51">
        <f>G18+O18+S18+W18</f>
        <v>9</v>
      </c>
      <c r="AA18" s="149"/>
      <c r="AB18"/>
      <c r="AC18"/>
    </row>
    <row r="19" spans="2:31" s="46" customFormat="1" ht="11.25" customHeight="1">
      <c r="B19" s="150">
        <v>5</v>
      </c>
      <c r="C19" s="152" t="s">
        <v>116</v>
      </c>
      <c r="D19" s="153"/>
      <c r="E19" s="154"/>
      <c r="F19" s="158" t="s">
        <v>26</v>
      </c>
      <c r="G19" s="159"/>
      <c r="H19" s="159"/>
      <c r="I19" s="160"/>
      <c r="J19" s="144">
        <v>1</v>
      </c>
      <c r="K19" s="47">
        <v>0</v>
      </c>
      <c r="L19" s="48"/>
      <c r="M19" s="142"/>
      <c r="N19" s="146">
        <v>2</v>
      </c>
      <c r="O19" s="47">
        <v>4</v>
      </c>
      <c r="P19" s="48"/>
      <c r="Q19" s="142"/>
      <c r="R19" s="144">
        <v>4</v>
      </c>
      <c r="S19" s="47">
        <v>4</v>
      </c>
      <c r="T19" s="48"/>
      <c r="U19" s="142"/>
      <c r="V19" s="146">
        <v>3</v>
      </c>
      <c r="W19" s="47">
        <v>4</v>
      </c>
      <c r="X19" s="48"/>
      <c r="Y19" s="142"/>
      <c r="Z19" s="51">
        <f>K19+O19+S19+W19</f>
        <v>12</v>
      </c>
      <c r="AA19" s="148">
        <v>2</v>
      </c>
      <c r="AB19"/>
      <c r="AC19"/>
    </row>
    <row r="20" spans="2:31" s="46" customFormat="1" ht="11.25" customHeight="1" thickBot="1">
      <c r="B20" s="151"/>
      <c r="C20" s="155"/>
      <c r="D20" s="156"/>
      <c r="E20" s="157"/>
      <c r="F20" s="147"/>
      <c r="G20" s="145"/>
      <c r="H20" s="145"/>
      <c r="I20" s="161"/>
      <c r="J20" s="145"/>
      <c r="K20" s="52">
        <v>0</v>
      </c>
      <c r="L20" s="53"/>
      <c r="M20" s="143"/>
      <c r="N20" s="147"/>
      <c r="O20" s="52">
        <v>2</v>
      </c>
      <c r="P20" s="53"/>
      <c r="Q20" s="143"/>
      <c r="R20" s="145"/>
      <c r="S20" s="52">
        <v>2</v>
      </c>
      <c r="T20" s="53"/>
      <c r="U20" s="143"/>
      <c r="V20" s="147"/>
      <c r="W20" s="52">
        <v>10</v>
      </c>
      <c r="X20" s="53"/>
      <c r="Y20" s="143"/>
      <c r="Z20" s="51">
        <f>K20+O20+S20+W20</f>
        <v>14</v>
      </c>
      <c r="AA20" s="149"/>
      <c r="AB20" s="26"/>
      <c r="AC20" s="27"/>
      <c r="AD20"/>
      <c r="AE20"/>
    </row>
    <row r="21" spans="2:31" ht="11.25" customHeight="1">
      <c r="C21" s="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AD21"/>
      <c r="AE21"/>
    </row>
    <row r="22" spans="2:31" ht="14.25" customHeight="1">
      <c r="C22" s="55" t="s">
        <v>27</v>
      </c>
      <c r="D22" s="139" t="str">
        <f>Tiitelleht!A14</f>
        <v>Mati Sadam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AD22"/>
      <c r="AE22"/>
    </row>
    <row r="23" spans="2:31" ht="15" customHeight="1">
      <c r="C23" s="55" t="s">
        <v>28</v>
      </c>
      <c r="D23" s="139" t="str">
        <f>Tiitelleht!A18</f>
        <v>Kätri-Avelin Säärits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76">
    <mergeCell ref="B1:AE1"/>
    <mergeCell ref="B2:AE2"/>
    <mergeCell ref="B3:AE3"/>
    <mergeCell ref="B7:B9"/>
    <mergeCell ref="C7:C9"/>
    <mergeCell ref="D7:D9"/>
    <mergeCell ref="E7:E9"/>
    <mergeCell ref="F7:Y7"/>
    <mergeCell ref="AA7:AA9"/>
    <mergeCell ref="F8:I8"/>
    <mergeCell ref="J8:M8"/>
    <mergeCell ref="N8:Q8"/>
    <mergeCell ref="R8:U8"/>
    <mergeCell ref="V8:Y8"/>
    <mergeCell ref="B11:B12"/>
    <mergeCell ref="C11:E12"/>
    <mergeCell ref="F11:F12"/>
    <mergeCell ref="I11:I12"/>
    <mergeCell ref="J11:J12"/>
    <mergeCell ref="M11:M12"/>
    <mergeCell ref="N11:N12"/>
    <mergeCell ref="Q11:Q12"/>
    <mergeCell ref="R11:R12"/>
    <mergeCell ref="U11:U12"/>
    <mergeCell ref="V11:Y12"/>
    <mergeCell ref="AA11:AA12"/>
    <mergeCell ref="B13:B14"/>
    <mergeCell ref="C13:E14"/>
    <mergeCell ref="F13:F14"/>
    <mergeCell ref="I13:I14"/>
    <mergeCell ref="J13:J14"/>
    <mergeCell ref="M13:M14"/>
    <mergeCell ref="N13:N14"/>
    <mergeCell ref="Q13:Q14"/>
    <mergeCell ref="R13:U14"/>
    <mergeCell ref="V13:V14"/>
    <mergeCell ref="Y13:Y14"/>
    <mergeCell ref="AA13:AA14"/>
    <mergeCell ref="B15:B16"/>
    <mergeCell ref="C15:E16"/>
    <mergeCell ref="F15:F16"/>
    <mergeCell ref="I15:I16"/>
    <mergeCell ref="J15:J16"/>
    <mergeCell ref="M15:M16"/>
    <mergeCell ref="N15:Q16"/>
    <mergeCell ref="R15:R16"/>
    <mergeCell ref="U15:U16"/>
    <mergeCell ref="V15:V16"/>
    <mergeCell ref="Y15:Y16"/>
    <mergeCell ref="AA15:AA16"/>
    <mergeCell ref="B17:B18"/>
    <mergeCell ref="C17:E18"/>
    <mergeCell ref="F17:F18"/>
    <mergeCell ref="I17:I18"/>
    <mergeCell ref="J17:M18"/>
    <mergeCell ref="N17:N18"/>
    <mergeCell ref="Q17:Q18"/>
    <mergeCell ref="R17:R18"/>
    <mergeCell ref="U17:U18"/>
    <mergeCell ref="V17:V18"/>
    <mergeCell ref="Y17:Y18"/>
    <mergeCell ref="AA17:AA18"/>
    <mergeCell ref="Y19:Y20"/>
    <mergeCell ref="AA19:AA20"/>
    <mergeCell ref="B19:B20"/>
    <mergeCell ref="C19:E20"/>
    <mergeCell ref="F19:I20"/>
    <mergeCell ref="J19:J20"/>
    <mergeCell ref="M19:M20"/>
    <mergeCell ref="N19:N20"/>
    <mergeCell ref="D22:Q22"/>
    <mergeCell ref="D23:Q23"/>
    <mergeCell ref="Q19:Q20"/>
    <mergeCell ref="R19:R20"/>
    <mergeCell ref="U19:U20"/>
    <mergeCell ref="V19:V2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56"/>
  <sheetViews>
    <sheetView workbookViewId="0">
      <selection activeCell="R30" sqref="R30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25" customWidth="1"/>
    <col min="5" max="5" width="3.44140625" style="26" customWidth="1"/>
    <col min="6" max="6" width="3.44140625" style="27" customWidth="1"/>
    <col min="7" max="7" width="3.44140625" style="26" customWidth="1"/>
    <col min="8" max="8" width="3.44140625" style="27" customWidth="1"/>
    <col min="9" max="9" width="4.33203125" style="26" customWidth="1"/>
    <col min="10" max="10" width="3.44140625" style="27" customWidth="1"/>
    <col min="11" max="11" width="3.44140625" style="26" customWidth="1"/>
    <col min="12" max="12" width="3.44140625" style="27" customWidth="1"/>
    <col min="13" max="13" width="3.44140625" style="26" customWidth="1"/>
    <col min="14" max="14" width="3.44140625" style="27" customWidth="1"/>
    <col min="15" max="15" width="3.44140625" style="26" customWidth="1"/>
    <col min="16" max="16" width="3.44140625" style="27" customWidth="1"/>
    <col min="17" max="17" width="4.5546875" customWidth="1"/>
    <col min="18" max="18" width="3.88671875" customWidth="1"/>
    <col min="19" max="19" width="3.44140625" style="26" customWidth="1"/>
    <col min="20" max="20" width="3.44140625" style="27" customWidth="1"/>
    <col min="21" max="21" width="3.44140625" style="26" customWidth="1"/>
    <col min="22" max="22" width="3.44140625" style="27" customWidth="1"/>
    <col min="23" max="23" width="3.44140625" style="26" customWidth="1"/>
    <col min="24" max="24" width="3.44140625" style="27" customWidth="1"/>
    <col min="25" max="25" width="3.44140625" style="26" customWidth="1"/>
    <col min="26" max="26" width="3.44140625" style="27" customWidth="1"/>
    <col min="27" max="27" width="3.44140625" style="26" customWidth="1"/>
    <col min="28" max="28" width="3.44140625" style="27" customWidth="1"/>
    <col min="29" max="29" width="3.44140625" style="26" customWidth="1"/>
    <col min="30" max="30" width="3.44140625" style="27" customWidth="1"/>
    <col min="31" max="31" width="4.5546875" customWidth="1"/>
    <col min="32" max="32" width="8" customWidth="1"/>
  </cols>
  <sheetData>
    <row r="1" spans="1:32" ht="13.2">
      <c r="A1" s="201" t="str">
        <f>Tiitelleht!A2</f>
        <v>JÄRVAMAA LAHTISED MEISTRIVÕISTLUSED NOORTELE VABAMAADLUSES 2015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:32" ht="13.2">
      <c r="A2" s="201" t="str">
        <f>Tiitelleht!A6</f>
        <v>Türi linna võimla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:32" s="20" customFormat="1" ht="15" customHeight="1">
      <c r="A3" s="202" t="str">
        <f>Tiitelleht!A10</f>
        <v>03.10.2015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:32" s="20" customFormat="1" ht="2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s="20" customFormat="1" ht="15" customHeight="1">
      <c r="A5" s="21"/>
      <c r="B5" s="22" t="s">
        <v>10</v>
      </c>
      <c r="C5" s="23" t="s">
        <v>117</v>
      </c>
      <c r="D5" s="24" t="s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3.75" customHeight="1" thickBot="1"/>
    <row r="7" spans="1:32" ht="14.25" customHeight="1">
      <c r="A7" s="170" t="s">
        <v>11</v>
      </c>
      <c r="B7" s="173" t="s">
        <v>12</v>
      </c>
      <c r="C7" s="176" t="s">
        <v>13</v>
      </c>
      <c r="D7" s="179" t="s">
        <v>14</v>
      </c>
      <c r="E7" s="203" t="s">
        <v>15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63" t="s">
        <v>16</v>
      </c>
      <c r="R7" s="184" t="s">
        <v>17</v>
      </c>
    </row>
    <row r="8" spans="1:32">
      <c r="A8" s="171"/>
      <c r="B8" s="174"/>
      <c r="C8" s="177"/>
      <c r="D8" s="180"/>
      <c r="E8" s="164" t="s">
        <v>18</v>
      </c>
      <c r="F8" s="165"/>
      <c r="G8" s="165"/>
      <c r="H8" s="166"/>
      <c r="I8" s="164"/>
      <c r="J8" s="165"/>
      <c r="K8" s="165"/>
      <c r="L8" s="166"/>
      <c r="M8" s="164"/>
      <c r="N8" s="165"/>
      <c r="O8" s="165"/>
      <c r="P8" s="167"/>
      <c r="Q8" s="64" t="s">
        <v>4</v>
      </c>
      <c r="R8" s="185"/>
    </row>
    <row r="9" spans="1:32" ht="21" thickBot="1">
      <c r="A9" s="172"/>
      <c r="B9" s="175"/>
      <c r="C9" s="178"/>
      <c r="D9" s="181"/>
      <c r="E9" s="32"/>
      <c r="F9" s="33"/>
      <c r="G9" s="34" t="s">
        <v>23</v>
      </c>
      <c r="H9" s="34" t="s">
        <v>24</v>
      </c>
      <c r="I9" s="32"/>
      <c r="J9" s="33"/>
      <c r="K9" s="34"/>
      <c r="L9" s="34"/>
      <c r="M9" s="32"/>
      <c r="N9" s="33"/>
      <c r="O9" s="34"/>
      <c r="P9" s="35"/>
      <c r="Q9" s="65" t="s">
        <v>5</v>
      </c>
      <c r="R9" s="186"/>
    </row>
    <row r="10" spans="1:32" ht="9.75" customHeight="1" thickBot="1">
      <c r="A10" s="37"/>
      <c r="B10" s="38" t="s">
        <v>25</v>
      </c>
      <c r="C10" s="39"/>
      <c r="D10" s="40"/>
      <c r="E10" s="41"/>
      <c r="F10" s="42"/>
      <c r="G10" s="43"/>
      <c r="H10" s="43"/>
      <c r="I10" s="41"/>
      <c r="J10" s="42"/>
      <c r="K10" s="43"/>
      <c r="L10" s="43"/>
      <c r="M10" s="41"/>
      <c r="N10" s="42"/>
      <c r="O10" s="43"/>
      <c r="P10" s="43"/>
      <c r="Q10" s="44"/>
      <c r="R10" s="39"/>
    </row>
    <row r="11" spans="1:32" s="46" customFormat="1" ht="11.25" customHeight="1">
      <c r="A11" s="150">
        <v>1</v>
      </c>
      <c r="B11" s="152" t="s">
        <v>118</v>
      </c>
      <c r="C11" s="153"/>
      <c r="D11" s="154"/>
      <c r="E11" s="197">
        <v>2</v>
      </c>
      <c r="F11" s="72">
        <v>0</v>
      </c>
      <c r="G11" s="73"/>
      <c r="H11" s="195"/>
      <c r="I11" s="197"/>
      <c r="J11" s="72"/>
      <c r="K11" s="73"/>
      <c r="L11" s="195"/>
      <c r="M11" s="187"/>
      <c r="N11" s="188"/>
      <c r="O11" s="188"/>
      <c r="P11" s="189"/>
      <c r="Q11" s="74">
        <f>F11+J11</f>
        <v>0</v>
      </c>
      <c r="R11" s="148">
        <v>2</v>
      </c>
      <c r="S11" s="26"/>
      <c r="T11" s="27"/>
      <c r="U11" s="26"/>
      <c r="V11" s="27"/>
      <c r="W11" s="26"/>
      <c r="X11" s="27"/>
      <c r="Y11" s="26"/>
      <c r="Z11" s="27"/>
      <c r="AA11" s="26"/>
      <c r="AB11" s="27"/>
      <c r="AC11" s="26"/>
      <c r="AD11" s="27"/>
      <c r="AE11"/>
      <c r="AF11"/>
    </row>
    <row r="12" spans="1:32" s="46" customFormat="1" ht="11.25" customHeight="1" thickBot="1">
      <c r="A12" s="150"/>
      <c r="B12" s="155"/>
      <c r="C12" s="156"/>
      <c r="D12" s="157"/>
      <c r="E12" s="198"/>
      <c r="F12" s="75">
        <v>0</v>
      </c>
      <c r="G12" s="76"/>
      <c r="H12" s="196"/>
      <c r="I12" s="198"/>
      <c r="J12" s="75"/>
      <c r="K12" s="76"/>
      <c r="L12" s="196"/>
      <c r="M12" s="190"/>
      <c r="N12" s="191"/>
      <c r="O12" s="191"/>
      <c r="P12" s="192"/>
      <c r="Q12" s="77">
        <f>F12+J12</f>
        <v>0</v>
      </c>
      <c r="R12" s="149"/>
      <c r="S12" s="26"/>
      <c r="T12" s="27"/>
      <c r="U12" s="26"/>
      <c r="V12" s="27"/>
      <c r="W12" s="26"/>
      <c r="X12" s="27"/>
      <c r="Y12" s="26"/>
      <c r="Z12" s="27"/>
      <c r="AA12" s="26"/>
      <c r="AB12" s="27"/>
      <c r="AC12" s="26"/>
      <c r="AD12" s="27"/>
      <c r="AE12"/>
      <c r="AF12"/>
    </row>
    <row r="13" spans="1:32" s="46" customFormat="1" ht="11.25" customHeight="1">
      <c r="A13" s="162">
        <v>2</v>
      </c>
      <c r="B13" s="152" t="s">
        <v>119</v>
      </c>
      <c r="C13" s="153"/>
      <c r="D13" s="154"/>
      <c r="E13" s="249">
        <v>1</v>
      </c>
      <c r="F13" s="83">
        <v>4</v>
      </c>
      <c r="G13" s="84"/>
      <c r="H13" s="250"/>
      <c r="I13" s="187"/>
      <c r="J13" s="188"/>
      <c r="K13" s="188"/>
      <c r="L13" s="189"/>
      <c r="M13" s="197"/>
      <c r="N13" s="72"/>
      <c r="O13" s="73"/>
      <c r="P13" s="199"/>
      <c r="Q13" s="74">
        <f>F13+N13</f>
        <v>4</v>
      </c>
      <c r="R13" s="148">
        <v>1</v>
      </c>
      <c r="S13" s="26"/>
      <c r="T13" s="27"/>
      <c r="U13" s="26"/>
      <c r="V13" s="27"/>
      <c r="W13" s="26"/>
      <c r="X13" s="27"/>
      <c r="Y13" s="26"/>
      <c r="Z13" s="27"/>
      <c r="AA13" s="26"/>
      <c r="AB13" s="27"/>
      <c r="AC13" s="26"/>
      <c r="AD13" s="27"/>
      <c r="AE13"/>
      <c r="AF13"/>
    </row>
    <row r="14" spans="1:32" s="46" customFormat="1" ht="11.25" customHeight="1" thickBot="1">
      <c r="A14" s="151"/>
      <c r="B14" s="155"/>
      <c r="C14" s="156"/>
      <c r="D14" s="157"/>
      <c r="E14" s="198"/>
      <c r="F14" s="75">
        <v>10</v>
      </c>
      <c r="G14" s="76"/>
      <c r="H14" s="196"/>
      <c r="I14" s="190"/>
      <c r="J14" s="191"/>
      <c r="K14" s="191"/>
      <c r="L14" s="192"/>
      <c r="M14" s="198"/>
      <c r="N14" s="75"/>
      <c r="O14" s="76"/>
      <c r="P14" s="200"/>
      <c r="Q14" s="77">
        <f>F14+N14</f>
        <v>10</v>
      </c>
      <c r="R14" s="149"/>
      <c r="S14" s="26"/>
      <c r="T14" s="27"/>
      <c r="U14" s="26"/>
      <c r="V14" s="27"/>
      <c r="W14" s="26"/>
      <c r="X14" s="27"/>
      <c r="Y14" s="26"/>
      <c r="Z14" s="27"/>
      <c r="AA14" s="26"/>
      <c r="AB14" s="27"/>
      <c r="AC14" s="26"/>
      <c r="AD14" s="27"/>
      <c r="AE14"/>
      <c r="AF14"/>
    </row>
    <row r="15" spans="1:32" ht="11.25" customHeight="1">
      <c r="E15" s="80"/>
      <c r="F15" s="81"/>
      <c r="G15" s="80"/>
      <c r="H15" s="81"/>
      <c r="I15" s="80"/>
      <c r="J15" s="81"/>
      <c r="K15" s="80"/>
      <c r="L15" s="81"/>
      <c r="M15" s="80"/>
      <c r="N15" s="81"/>
      <c r="O15" s="80"/>
      <c r="P15" s="81"/>
      <c r="Q15" s="82"/>
    </row>
    <row r="16" spans="1:32" ht="15.75" customHeight="1">
      <c r="B16" s="55" t="s">
        <v>27</v>
      </c>
      <c r="C16" s="139" t="str">
        <f>Tiitelleht!A14</f>
        <v>Mati Sadam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</row>
    <row r="17" spans="2:18" ht="15" customHeight="1">
      <c r="B17" s="55" t="s">
        <v>28</v>
      </c>
      <c r="C17" s="139" t="str">
        <f>Tiitelleht!A18</f>
        <v>Kätri-Avelin Säärits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</row>
    <row r="18" spans="2:18" ht="11.25" customHeight="1">
      <c r="B18" s="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2:18" ht="11.25" customHeight="1">
      <c r="B19" s="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2:18" ht="11.25" customHeight="1"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2:18" ht="11.25" customHeight="1">
      <c r="B21" s="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2:18" ht="11.25" customHeight="1"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18" ht="11.25" customHeight="1">
      <c r="B23" s="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2:18" ht="11.25" customHeight="1">
      <c r="B24" s="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2:18" ht="11.25" customHeight="1"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2:18" ht="11.25" customHeight="1">
      <c r="B26" s="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18" ht="11.25" customHeight="1">
      <c r="B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18" ht="11.25" customHeight="1">
      <c r="B28" s="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18" ht="11.25" customHeight="1">
      <c r="B29" s="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18" ht="11.25" customHeight="1">
      <c r="B30" s="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18" ht="11.25" customHeight="1">
      <c r="B31" s="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18" ht="11.25" customHeight="1">
      <c r="B32" s="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39" ht="11.25" customHeight="1">
      <c r="B33" s="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39" ht="11.25" customHeight="1">
      <c r="B34" s="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39" ht="11.25" customHeight="1">
      <c r="B35" s="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1:39" ht="11.25" customHeight="1">
      <c r="B36" s="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39" ht="11.25" customHeight="1">
      <c r="B37" s="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1:39" ht="11.25" customHeight="1">
      <c r="B38" s="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39" ht="11.25" customHeight="1">
      <c r="B39" s="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39" ht="11.25" customHeight="1">
      <c r="B40" s="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39" ht="11.25" customHeight="1">
      <c r="B41" s="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1:39" ht="11.25" customHeight="1">
      <c r="B42" s="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39" ht="11.25" customHeight="1">
      <c r="B43" s="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39" ht="11.25" customHeight="1">
      <c r="B44" s="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39">
      <c r="A45" s="56" t="str">
        <f>A1</f>
        <v>JÄRVAMAA LAHTISED MEISTRIVÕISTLUSED NOORTELE VABAMAADLUSES 2015</v>
      </c>
    </row>
    <row r="46" spans="1:39" ht="10.5" customHeight="1">
      <c r="A46" s="57" t="str">
        <f>A2</f>
        <v>Türi linna võimla</v>
      </c>
      <c r="R46" s="67"/>
      <c r="AG46" s="68"/>
      <c r="AH46" s="68"/>
      <c r="AI46" s="68"/>
      <c r="AJ46" s="68"/>
      <c r="AK46" s="68"/>
      <c r="AL46" s="68"/>
      <c r="AM46" s="68"/>
    </row>
    <row r="47" spans="1:39" ht="10.5" customHeight="1">
      <c r="A47" s="57" t="str">
        <f>A3</f>
        <v>03.10.2015</v>
      </c>
      <c r="R47" s="67"/>
      <c r="AG47" s="68"/>
      <c r="AH47" s="68"/>
      <c r="AI47" s="68"/>
      <c r="AJ47" s="68"/>
      <c r="AK47" s="68"/>
      <c r="AL47" s="68"/>
      <c r="AM47" s="68"/>
    </row>
    <row r="48" spans="1:39" ht="10.5" customHeight="1">
      <c r="A48" s="57"/>
      <c r="R48" s="68"/>
      <c r="AG48" s="68"/>
      <c r="AH48" s="68"/>
      <c r="AI48" s="68"/>
      <c r="AJ48" s="68"/>
      <c r="AK48" s="68"/>
      <c r="AL48" s="68"/>
      <c r="AM48" s="68"/>
    </row>
    <row r="49" spans="1:17">
      <c r="B49" s="22" t="s">
        <v>6</v>
      </c>
      <c r="C49" s="58" t="str">
        <f>C5</f>
        <v>T35</v>
      </c>
      <c r="D49" s="59" t="s">
        <v>7</v>
      </c>
      <c r="F49" s="251" t="s">
        <v>9</v>
      </c>
      <c r="G49" s="252"/>
      <c r="H49" s="252"/>
      <c r="I49" s="252"/>
      <c r="J49" s="252"/>
      <c r="K49" s="252"/>
      <c r="L49" s="252"/>
      <c r="M49" s="252"/>
      <c r="N49" s="253"/>
    </row>
    <row r="50" spans="1:17" ht="9.75" customHeight="1">
      <c r="B50" s="254" t="s">
        <v>29</v>
      </c>
      <c r="C50" s="254"/>
      <c r="D50" s="254"/>
    </row>
    <row r="51" spans="1:17" ht="24" customHeight="1">
      <c r="A51" s="60">
        <v>1</v>
      </c>
      <c r="B51" s="255" t="str">
        <f>B11</f>
        <v>ELISABETH TIKERPALU, Jmm</v>
      </c>
      <c r="C51" s="256"/>
      <c r="D51" s="257"/>
      <c r="E51" s="29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24" customHeight="1">
      <c r="A52" s="61">
        <v>2</v>
      </c>
      <c r="B52" s="255" t="str">
        <f>B13</f>
        <v>KELINA ASU, Tulevik</v>
      </c>
      <c r="C52" s="256"/>
      <c r="D52" s="257"/>
      <c r="E52" s="2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>
      <c r="A53" s="62"/>
      <c r="B53" s="66"/>
      <c r="C53" s="66"/>
      <c r="D53" s="66"/>
    </row>
    <row r="54" spans="1:17">
      <c r="A54" s="62"/>
      <c r="B54" s="66"/>
      <c r="C54" s="66"/>
      <c r="D54" s="66"/>
    </row>
    <row r="55" spans="1:17">
      <c r="A55" s="62"/>
      <c r="B55" s="66"/>
      <c r="C55" s="66"/>
      <c r="D55" s="66"/>
    </row>
    <row r="56" spans="1:17">
      <c r="A56" s="62"/>
      <c r="B56" s="66"/>
      <c r="C56" s="66"/>
      <c r="D56" s="66"/>
    </row>
  </sheetData>
  <mergeCells count="34">
    <mergeCell ref="A1:AF1"/>
    <mergeCell ref="A2:AF2"/>
    <mergeCell ref="A3:AF3"/>
    <mergeCell ref="A7:A9"/>
    <mergeCell ref="B7:B9"/>
    <mergeCell ref="C7:C9"/>
    <mergeCell ref="D7:D9"/>
    <mergeCell ref="E7:P7"/>
    <mergeCell ref="R7:R9"/>
    <mergeCell ref="E8:H8"/>
    <mergeCell ref="I8:L8"/>
    <mergeCell ref="M8:P8"/>
    <mergeCell ref="A11:A12"/>
    <mergeCell ref="B11:D12"/>
    <mergeCell ref="E11:E12"/>
    <mergeCell ref="H11:H12"/>
    <mergeCell ref="I11:I12"/>
    <mergeCell ref="L11:L12"/>
    <mergeCell ref="M11:P12"/>
    <mergeCell ref="R11:R12"/>
    <mergeCell ref="A13:A14"/>
    <mergeCell ref="B13:D14"/>
    <mergeCell ref="E13:E14"/>
    <mergeCell ref="H13:H14"/>
    <mergeCell ref="I13:L14"/>
    <mergeCell ref="M13:M14"/>
    <mergeCell ref="P13:P14"/>
    <mergeCell ref="R13:R14"/>
    <mergeCell ref="C16:R16"/>
    <mergeCell ref="C17:R17"/>
    <mergeCell ref="F49:N49"/>
    <mergeCell ref="B50:D50"/>
    <mergeCell ref="B51:D51"/>
    <mergeCell ref="B52:D5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42"/>
  <sheetViews>
    <sheetView workbookViewId="0">
      <selection activeCell="D45" sqref="D45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25" customWidth="1"/>
    <col min="5" max="5" width="3.44140625" style="26" customWidth="1"/>
    <col min="6" max="6" width="3.44140625" style="27" customWidth="1"/>
    <col min="7" max="7" width="3.44140625" style="26" customWidth="1"/>
    <col min="8" max="8" width="3.44140625" style="27" customWidth="1"/>
    <col min="9" max="9" width="4.33203125" style="26" customWidth="1"/>
    <col min="10" max="10" width="3.44140625" style="27" customWidth="1"/>
    <col min="11" max="11" width="3.44140625" style="26" customWidth="1"/>
    <col min="12" max="12" width="3.44140625" style="27" customWidth="1"/>
    <col min="13" max="13" width="3.44140625" style="26" customWidth="1"/>
    <col min="14" max="14" width="3.44140625" style="27" customWidth="1"/>
    <col min="15" max="15" width="3.44140625" style="26" customWidth="1"/>
    <col min="16" max="16" width="3.44140625" style="27" customWidth="1"/>
    <col min="17" max="17" width="4.5546875" customWidth="1"/>
    <col min="18" max="18" width="3.88671875" customWidth="1"/>
    <col min="19" max="19" width="3.44140625" style="26" customWidth="1"/>
    <col min="20" max="20" width="3.44140625" style="27" customWidth="1"/>
    <col min="21" max="21" width="3.44140625" style="26" customWidth="1"/>
    <col min="22" max="22" width="3.44140625" style="27" customWidth="1"/>
    <col min="23" max="23" width="3.44140625" style="26" customWidth="1"/>
    <col min="24" max="24" width="3.44140625" style="27" customWidth="1"/>
    <col min="25" max="25" width="3.44140625" style="26" customWidth="1"/>
    <col min="26" max="26" width="3.44140625" style="27" customWidth="1"/>
    <col min="27" max="27" width="3.44140625" style="26" customWidth="1"/>
    <col min="28" max="28" width="3.44140625" style="27" customWidth="1"/>
    <col min="29" max="29" width="3.44140625" style="26" customWidth="1"/>
    <col min="30" max="30" width="3.44140625" style="27" customWidth="1"/>
    <col min="31" max="31" width="4.5546875" customWidth="1"/>
    <col min="32" max="32" width="8" customWidth="1"/>
  </cols>
  <sheetData>
    <row r="1" spans="1:32" ht="13.2">
      <c r="A1" s="201" t="str">
        <f>Tiitelleht!A2</f>
        <v>JÄRVAMAA LAHTISED MEISTRIVÕISTLUSED NOORTELE VABAMAADLUSES 2015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:32" ht="13.2">
      <c r="A2" s="201" t="str">
        <f>Tiitelleht!A6</f>
        <v>Türi linna võimla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:32" s="20" customFormat="1" ht="15" customHeight="1">
      <c r="A3" s="202" t="str">
        <f>Tiitelleht!A10</f>
        <v>03.10.2015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:32" s="20" customFormat="1" ht="2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s="20" customFormat="1" ht="15" customHeight="1">
      <c r="A5" s="21"/>
      <c r="B5" s="22" t="s">
        <v>10</v>
      </c>
      <c r="C5" s="23" t="s">
        <v>120</v>
      </c>
      <c r="D5" s="24" t="s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3.75" customHeight="1" thickBot="1"/>
    <row r="7" spans="1:32" ht="14.25" customHeight="1">
      <c r="A7" s="170" t="s">
        <v>11</v>
      </c>
      <c r="B7" s="173" t="s">
        <v>12</v>
      </c>
      <c r="C7" s="176" t="s">
        <v>13</v>
      </c>
      <c r="D7" s="179" t="s">
        <v>14</v>
      </c>
      <c r="E7" s="203" t="s">
        <v>15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63" t="s">
        <v>16</v>
      </c>
      <c r="R7" s="184" t="s">
        <v>17</v>
      </c>
    </row>
    <row r="8" spans="1:32">
      <c r="A8" s="171"/>
      <c r="B8" s="174"/>
      <c r="C8" s="177"/>
      <c r="D8" s="180"/>
      <c r="E8" s="164" t="s">
        <v>18</v>
      </c>
      <c r="F8" s="165"/>
      <c r="G8" s="165"/>
      <c r="H8" s="166"/>
      <c r="I8" s="164"/>
      <c r="J8" s="165"/>
      <c r="K8" s="165"/>
      <c r="L8" s="166"/>
      <c r="M8" s="164"/>
      <c r="N8" s="165"/>
      <c r="O8" s="165"/>
      <c r="P8" s="167"/>
      <c r="Q8" s="64" t="s">
        <v>4</v>
      </c>
      <c r="R8" s="185"/>
    </row>
    <row r="9" spans="1:32" ht="21" thickBot="1">
      <c r="A9" s="172"/>
      <c r="B9" s="175"/>
      <c r="C9" s="178"/>
      <c r="D9" s="181"/>
      <c r="E9" s="32"/>
      <c r="F9" s="33"/>
      <c r="G9" s="34" t="s">
        <v>23</v>
      </c>
      <c r="H9" s="34" t="s">
        <v>24</v>
      </c>
      <c r="I9" s="32"/>
      <c r="J9" s="33"/>
      <c r="K9" s="34"/>
      <c r="L9" s="34"/>
      <c r="M9" s="32"/>
      <c r="N9" s="33"/>
      <c r="O9" s="34"/>
      <c r="P9" s="35"/>
      <c r="Q9" s="65" t="s">
        <v>5</v>
      </c>
      <c r="R9" s="186"/>
    </row>
    <row r="10" spans="1:32" ht="9.75" customHeight="1" thickBot="1">
      <c r="A10" s="37"/>
      <c r="B10" s="38" t="s">
        <v>25</v>
      </c>
      <c r="C10" s="39"/>
      <c r="D10" s="40"/>
      <c r="E10" s="41"/>
      <c r="F10" s="42"/>
      <c r="G10" s="43"/>
      <c r="H10" s="43"/>
      <c r="I10" s="41"/>
      <c r="J10" s="42"/>
      <c r="K10" s="43"/>
      <c r="L10" s="43"/>
      <c r="M10" s="41"/>
      <c r="N10" s="42"/>
      <c r="O10" s="43"/>
      <c r="P10" s="43"/>
      <c r="Q10" s="44"/>
      <c r="R10" s="39"/>
    </row>
    <row r="11" spans="1:32" s="46" customFormat="1" ht="11.25" customHeight="1">
      <c r="A11" s="150">
        <v>1</v>
      </c>
      <c r="B11" s="152" t="s">
        <v>121</v>
      </c>
      <c r="C11" s="153"/>
      <c r="D11" s="154"/>
      <c r="E11" s="197">
        <v>2</v>
      </c>
      <c r="F11" s="72"/>
      <c r="G11" s="73"/>
      <c r="H11" s="195"/>
      <c r="I11" s="197"/>
      <c r="J11" s="72"/>
      <c r="K11" s="73"/>
      <c r="L11" s="195"/>
      <c r="M11" s="187"/>
      <c r="N11" s="188"/>
      <c r="O11" s="188"/>
      <c r="P11" s="189"/>
      <c r="Q11" s="74">
        <f>F11+J11</f>
        <v>0</v>
      </c>
      <c r="R11" s="148">
        <v>1</v>
      </c>
      <c r="S11" s="26"/>
      <c r="T11" s="27"/>
      <c r="U11" s="26"/>
      <c r="V11" s="27"/>
      <c r="W11" s="26"/>
      <c r="X11" s="27"/>
      <c r="Y11" s="26"/>
      <c r="Z11" s="27"/>
      <c r="AA11" s="26"/>
      <c r="AB11" s="27"/>
      <c r="AC11" s="26"/>
      <c r="AD11" s="27"/>
      <c r="AE11"/>
      <c r="AF11"/>
    </row>
    <row r="12" spans="1:32" s="46" customFormat="1" ht="11.25" customHeight="1" thickBot="1">
      <c r="A12" s="150"/>
      <c r="B12" s="155"/>
      <c r="C12" s="156"/>
      <c r="D12" s="157"/>
      <c r="E12" s="198"/>
      <c r="F12" s="75"/>
      <c r="G12" s="76"/>
      <c r="H12" s="196"/>
      <c r="I12" s="198"/>
      <c r="J12" s="75"/>
      <c r="K12" s="76"/>
      <c r="L12" s="196"/>
      <c r="M12" s="190"/>
      <c r="N12" s="191"/>
      <c r="O12" s="191"/>
      <c r="P12" s="192"/>
      <c r="Q12" s="77">
        <f>F12+J12</f>
        <v>0</v>
      </c>
      <c r="R12" s="149"/>
      <c r="S12" s="26"/>
      <c r="T12" s="27"/>
      <c r="U12" s="26"/>
      <c r="V12" s="27"/>
      <c r="W12" s="26"/>
      <c r="X12" s="27"/>
      <c r="Y12" s="26"/>
      <c r="Z12" s="27"/>
      <c r="AA12" s="26"/>
      <c r="AB12" s="27"/>
      <c r="AC12" s="26"/>
      <c r="AD12" s="27"/>
      <c r="AE12"/>
      <c r="AF12"/>
    </row>
    <row r="13" spans="1:32" s="46" customFormat="1" ht="11.25" customHeight="1">
      <c r="A13" s="162">
        <v>2</v>
      </c>
      <c r="B13" s="152">
        <v>2</v>
      </c>
      <c r="C13" s="153"/>
      <c r="D13" s="154"/>
      <c r="E13" s="249">
        <v>1</v>
      </c>
      <c r="F13" s="83"/>
      <c r="G13" s="84"/>
      <c r="H13" s="250"/>
      <c r="I13" s="187"/>
      <c r="J13" s="188"/>
      <c r="K13" s="188"/>
      <c r="L13" s="189"/>
      <c r="M13" s="197"/>
      <c r="N13" s="72"/>
      <c r="O13" s="73"/>
      <c r="P13" s="199"/>
      <c r="Q13" s="74">
        <f>F13+N13</f>
        <v>0</v>
      </c>
      <c r="R13" s="148"/>
      <c r="S13" s="26"/>
      <c r="T13" s="27"/>
      <c r="U13" s="26"/>
      <c r="V13" s="27"/>
      <c r="W13" s="26"/>
      <c r="X13" s="27"/>
      <c r="Y13" s="26"/>
      <c r="Z13" s="27"/>
      <c r="AA13" s="26"/>
      <c r="AB13" s="27"/>
      <c r="AC13" s="26"/>
      <c r="AD13" s="27"/>
      <c r="AE13"/>
      <c r="AF13"/>
    </row>
    <row r="14" spans="1:32" s="46" customFormat="1" ht="11.25" customHeight="1" thickBot="1">
      <c r="A14" s="151"/>
      <c r="B14" s="155"/>
      <c r="C14" s="156"/>
      <c r="D14" s="157"/>
      <c r="E14" s="198"/>
      <c r="F14" s="75"/>
      <c r="G14" s="76"/>
      <c r="H14" s="196"/>
      <c r="I14" s="190"/>
      <c r="J14" s="191"/>
      <c r="K14" s="191"/>
      <c r="L14" s="192"/>
      <c r="M14" s="198"/>
      <c r="N14" s="75"/>
      <c r="O14" s="76"/>
      <c r="P14" s="200"/>
      <c r="Q14" s="77">
        <f>F14+N14</f>
        <v>0</v>
      </c>
      <c r="R14" s="149"/>
      <c r="S14" s="26"/>
      <c r="T14" s="27"/>
      <c r="U14" s="26"/>
      <c r="V14" s="27"/>
      <c r="W14" s="26"/>
      <c r="X14" s="27"/>
      <c r="Y14" s="26"/>
      <c r="Z14" s="27"/>
      <c r="AA14" s="26"/>
      <c r="AB14" s="27"/>
      <c r="AC14" s="26"/>
      <c r="AD14" s="27"/>
      <c r="AE14"/>
      <c r="AF14"/>
    </row>
    <row r="15" spans="1:32" ht="11.25" customHeight="1">
      <c r="E15" s="80"/>
      <c r="F15" s="81"/>
      <c r="G15" s="80"/>
      <c r="H15" s="81"/>
      <c r="I15" s="80"/>
      <c r="J15" s="81"/>
      <c r="K15" s="80"/>
      <c r="L15" s="81"/>
      <c r="M15" s="80"/>
      <c r="N15" s="81"/>
      <c r="O15" s="80"/>
      <c r="P15" s="81"/>
      <c r="Q15" s="82"/>
    </row>
    <row r="16" spans="1:32" ht="15.75" customHeight="1">
      <c r="B16" s="55" t="s">
        <v>27</v>
      </c>
      <c r="C16" s="139" t="str">
        <f>Tiitelleht!A14</f>
        <v>Mati Sadam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</row>
    <row r="17" spans="2:18" ht="15" customHeight="1">
      <c r="B17" s="55" t="s">
        <v>28</v>
      </c>
      <c r="C17" s="139" t="str">
        <f>Tiitelleht!A18</f>
        <v>Kätri-Avelin Säärits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</row>
    <row r="18" spans="2:18" ht="11.25" customHeight="1">
      <c r="B18" s="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2:18" ht="11.25" customHeight="1">
      <c r="B19" s="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2:18" ht="11.25" customHeight="1"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2:18" ht="11.25" customHeight="1">
      <c r="B21" s="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2:18" ht="11.25" customHeight="1"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18" ht="11.25" customHeight="1">
      <c r="B23" s="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2:18" ht="11.25" customHeight="1">
      <c r="B24" s="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2:18" ht="11.25" customHeight="1"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2:18" ht="11.25" customHeight="1">
      <c r="B26" s="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18" ht="11.25" customHeight="1">
      <c r="B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18" ht="11.25" customHeight="1">
      <c r="B28" s="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18" ht="11.25" customHeight="1">
      <c r="B29" s="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18" ht="11.25" customHeight="1">
      <c r="B30" s="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18" ht="11.25" customHeight="1">
      <c r="B31" s="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18" ht="11.25" customHeight="1">
      <c r="B32" s="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ht="11.25" customHeight="1">
      <c r="B33" s="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ht="11.25" customHeight="1">
      <c r="B34" s="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ht="11.25" customHeight="1">
      <c r="B35" s="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ht="11.25" customHeight="1">
      <c r="B36" s="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ht="11.25" customHeight="1">
      <c r="B37" s="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ht="11.25" customHeight="1">
      <c r="B38" s="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2:18" ht="11.25" customHeight="1">
      <c r="B39" s="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2:18" ht="11.25" customHeight="1">
      <c r="B40" s="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2:18" ht="11.25" customHeight="1">
      <c r="B41" s="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2:18" ht="11.25" customHeight="1">
      <c r="B42" s="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</sheetData>
  <mergeCells count="30">
    <mergeCell ref="A1:AF1"/>
    <mergeCell ref="A2:AF2"/>
    <mergeCell ref="A3:AF3"/>
    <mergeCell ref="A7:A9"/>
    <mergeCell ref="B7:B9"/>
    <mergeCell ref="C7:C9"/>
    <mergeCell ref="D7:D9"/>
    <mergeCell ref="E7:P7"/>
    <mergeCell ref="R7:R9"/>
    <mergeCell ref="E8:H8"/>
    <mergeCell ref="R13:R14"/>
    <mergeCell ref="I8:L8"/>
    <mergeCell ref="M8:P8"/>
    <mergeCell ref="A11:A12"/>
    <mergeCell ref="B11:D12"/>
    <mergeCell ref="E11:E12"/>
    <mergeCell ref="H11:H12"/>
    <mergeCell ref="I11:I12"/>
    <mergeCell ref="L11:L12"/>
    <mergeCell ref="M11:P12"/>
    <mergeCell ref="C16:R16"/>
    <mergeCell ref="C17:R17"/>
    <mergeCell ref="R11:R12"/>
    <mergeCell ref="A13:A14"/>
    <mergeCell ref="B13:D14"/>
    <mergeCell ref="E13:E14"/>
    <mergeCell ref="H13:H14"/>
    <mergeCell ref="I13:L14"/>
    <mergeCell ref="M13:M14"/>
    <mergeCell ref="P13:P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40"/>
  <sheetViews>
    <sheetView topLeftCell="A13" workbookViewId="0">
      <selection activeCell="Y30" sqref="Y30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25" customWidth="1"/>
    <col min="5" max="5" width="3.44140625" style="26" customWidth="1"/>
    <col min="6" max="6" width="3.44140625" style="27" customWidth="1"/>
    <col min="7" max="7" width="3.44140625" style="26" customWidth="1"/>
    <col min="8" max="8" width="3.44140625" style="27" customWidth="1"/>
    <col min="9" max="9" width="4.33203125" style="26" customWidth="1"/>
    <col min="10" max="10" width="3.44140625" style="27" customWidth="1"/>
    <col min="11" max="11" width="3.44140625" style="26" customWidth="1"/>
    <col min="12" max="12" width="3.44140625" style="27" customWidth="1"/>
    <col min="13" max="13" width="3.44140625" style="26" customWidth="1"/>
    <col min="14" max="14" width="3.44140625" style="27" customWidth="1"/>
    <col min="15" max="15" width="3.44140625" style="26" customWidth="1"/>
    <col min="16" max="16" width="3.44140625" style="27" customWidth="1"/>
    <col min="17" max="17" width="4.5546875" customWidth="1"/>
    <col min="18" max="18" width="3.88671875" customWidth="1"/>
    <col min="19" max="19" width="3.44140625" style="26" customWidth="1"/>
    <col min="20" max="20" width="3.44140625" style="27" customWidth="1"/>
    <col min="21" max="21" width="3.44140625" style="26" customWidth="1"/>
    <col min="22" max="22" width="3.44140625" style="27" customWidth="1"/>
    <col min="23" max="23" width="3.44140625" style="26" customWidth="1"/>
    <col min="24" max="24" width="3.44140625" style="27" customWidth="1"/>
    <col min="25" max="25" width="3.44140625" style="26" customWidth="1"/>
    <col min="26" max="26" width="3.44140625" style="27" customWidth="1"/>
    <col min="27" max="27" width="3.44140625" style="26" customWidth="1"/>
    <col min="28" max="28" width="3.44140625" style="27" customWidth="1"/>
    <col min="29" max="29" width="3.44140625" style="26" customWidth="1"/>
    <col min="30" max="30" width="3.44140625" style="27" customWidth="1"/>
    <col min="31" max="31" width="4.5546875" customWidth="1"/>
    <col min="32" max="32" width="8" customWidth="1"/>
  </cols>
  <sheetData>
    <row r="1" spans="1:32" ht="13.2">
      <c r="A1" s="201" t="str">
        <f>Tiitelleht!A2</f>
        <v>JÄRVAMAA LAHTISED MEISTRIVÕISTLUSED NOORTELE VABAMAADLUSES 2015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</row>
    <row r="2" spans="1:32" ht="13.2">
      <c r="A2" s="201" t="str">
        <f>Tiitelleht!A6</f>
        <v>Türi linna võimla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:32" s="20" customFormat="1" ht="15" customHeight="1">
      <c r="A3" s="202" t="str">
        <f>Tiitelleht!A10</f>
        <v>03.10.2015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</row>
    <row r="4" spans="1:32" s="20" customFormat="1" ht="2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32" s="20" customFormat="1" ht="15" customHeight="1">
      <c r="A5" s="21"/>
      <c r="B5" s="22" t="s">
        <v>10</v>
      </c>
      <c r="C5" s="23" t="s">
        <v>122</v>
      </c>
      <c r="D5" s="24" t="s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3.75" customHeight="1" thickBot="1"/>
    <row r="7" spans="1:32" ht="14.25" customHeight="1">
      <c r="A7" s="170" t="s">
        <v>11</v>
      </c>
      <c r="B7" s="173" t="s">
        <v>12</v>
      </c>
      <c r="C7" s="176" t="s">
        <v>13</v>
      </c>
      <c r="D7" s="179" t="s">
        <v>14</v>
      </c>
      <c r="E7" s="203" t="s">
        <v>15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63" t="s">
        <v>16</v>
      </c>
      <c r="R7" s="184" t="s">
        <v>17</v>
      </c>
    </row>
    <row r="8" spans="1:32">
      <c r="A8" s="171"/>
      <c r="B8" s="174"/>
      <c r="C8" s="177"/>
      <c r="D8" s="180"/>
      <c r="E8" s="164" t="s">
        <v>18</v>
      </c>
      <c r="F8" s="165"/>
      <c r="G8" s="165"/>
      <c r="H8" s="166"/>
      <c r="I8" s="164"/>
      <c r="J8" s="165"/>
      <c r="K8" s="165"/>
      <c r="L8" s="166"/>
      <c r="M8" s="164"/>
      <c r="N8" s="165"/>
      <c r="O8" s="165"/>
      <c r="P8" s="167"/>
      <c r="Q8" s="64" t="s">
        <v>4</v>
      </c>
      <c r="R8" s="185"/>
    </row>
    <row r="9" spans="1:32" ht="21" thickBot="1">
      <c r="A9" s="172"/>
      <c r="B9" s="175"/>
      <c r="C9" s="178"/>
      <c r="D9" s="181"/>
      <c r="E9" s="32"/>
      <c r="F9" s="33"/>
      <c r="G9" s="34" t="s">
        <v>23</v>
      </c>
      <c r="H9" s="34" t="s">
        <v>24</v>
      </c>
      <c r="I9" s="32"/>
      <c r="J9" s="33"/>
      <c r="K9" s="34"/>
      <c r="L9" s="34"/>
      <c r="M9" s="32"/>
      <c r="N9" s="33"/>
      <c r="O9" s="34"/>
      <c r="P9" s="35"/>
      <c r="Q9" s="65" t="s">
        <v>5</v>
      </c>
      <c r="R9" s="186"/>
    </row>
    <row r="10" spans="1:32" ht="9.75" customHeight="1" thickBot="1">
      <c r="A10" s="37"/>
      <c r="B10" s="38" t="s">
        <v>25</v>
      </c>
      <c r="C10" s="39"/>
      <c r="D10" s="40"/>
      <c r="E10" s="41"/>
      <c r="F10" s="42"/>
      <c r="G10" s="43"/>
      <c r="H10" s="43"/>
      <c r="I10" s="41"/>
      <c r="J10" s="42"/>
      <c r="K10" s="43"/>
      <c r="L10" s="43"/>
      <c r="M10" s="41"/>
      <c r="N10" s="42"/>
      <c r="O10" s="43"/>
      <c r="P10" s="43"/>
      <c r="Q10" s="44"/>
      <c r="R10" s="39"/>
    </row>
    <row r="11" spans="1:32" s="46" customFormat="1" ht="11.25" customHeight="1">
      <c r="A11" s="150">
        <v>1</v>
      </c>
      <c r="B11" s="152" t="s">
        <v>123</v>
      </c>
      <c r="C11" s="153"/>
      <c r="D11" s="154"/>
      <c r="E11" s="197">
        <v>2</v>
      </c>
      <c r="F11" s="72">
        <v>5</v>
      </c>
      <c r="G11" s="73"/>
      <c r="H11" s="195"/>
      <c r="I11" s="197"/>
      <c r="J11" s="72"/>
      <c r="K11" s="73"/>
      <c r="L11" s="195"/>
      <c r="M11" s="187"/>
      <c r="N11" s="188"/>
      <c r="O11" s="188"/>
      <c r="P11" s="189"/>
      <c r="Q11" s="74">
        <f>F11+J11</f>
        <v>5</v>
      </c>
      <c r="R11" s="148">
        <v>1</v>
      </c>
      <c r="S11" s="26"/>
      <c r="T11" s="27"/>
      <c r="U11" s="26"/>
      <c r="V11" s="27"/>
      <c r="W11" s="26"/>
      <c r="X11" s="27"/>
      <c r="Y11" s="26"/>
      <c r="Z11" s="27"/>
      <c r="AA11" s="26"/>
      <c r="AB11" s="27"/>
      <c r="AC11" s="26"/>
      <c r="AD11" s="27"/>
      <c r="AE11"/>
      <c r="AF11"/>
    </row>
    <row r="12" spans="1:32" s="46" customFormat="1" ht="11.25" customHeight="1" thickBot="1">
      <c r="A12" s="150"/>
      <c r="B12" s="155"/>
      <c r="C12" s="156"/>
      <c r="D12" s="157"/>
      <c r="E12" s="198"/>
      <c r="F12" s="75">
        <v>3</v>
      </c>
      <c r="G12" s="76"/>
      <c r="H12" s="196"/>
      <c r="I12" s="198"/>
      <c r="J12" s="75"/>
      <c r="K12" s="76"/>
      <c r="L12" s="196"/>
      <c r="M12" s="190"/>
      <c r="N12" s="191"/>
      <c r="O12" s="191"/>
      <c r="P12" s="192"/>
      <c r="Q12" s="77">
        <f>F12+J12</f>
        <v>3</v>
      </c>
      <c r="R12" s="149"/>
      <c r="S12" s="26"/>
      <c r="T12" s="27"/>
      <c r="U12" s="26"/>
      <c r="V12" s="27"/>
      <c r="W12" s="26"/>
      <c r="X12" s="27"/>
      <c r="Y12" s="26"/>
      <c r="Z12" s="27"/>
      <c r="AA12" s="26"/>
      <c r="AB12" s="27"/>
      <c r="AC12" s="26"/>
      <c r="AD12" s="27"/>
      <c r="AE12"/>
      <c r="AF12"/>
    </row>
    <row r="13" spans="1:32" s="46" customFormat="1" ht="11.25" customHeight="1">
      <c r="A13" s="162">
        <v>2</v>
      </c>
      <c r="B13" s="152" t="s">
        <v>124</v>
      </c>
      <c r="C13" s="153"/>
      <c r="D13" s="154"/>
      <c r="E13" s="249">
        <v>1</v>
      </c>
      <c r="F13" s="83">
        <v>0</v>
      </c>
      <c r="G13" s="84"/>
      <c r="H13" s="250"/>
      <c r="I13" s="187"/>
      <c r="J13" s="188"/>
      <c r="K13" s="188"/>
      <c r="L13" s="189"/>
      <c r="M13" s="197"/>
      <c r="N13" s="72"/>
      <c r="O13" s="73"/>
      <c r="P13" s="199"/>
      <c r="Q13" s="74">
        <f>F13+N13</f>
        <v>0</v>
      </c>
      <c r="R13" s="148">
        <v>2</v>
      </c>
      <c r="S13" s="26"/>
      <c r="T13" s="27"/>
      <c r="U13" s="26"/>
      <c r="V13" s="27"/>
      <c r="W13" s="26"/>
      <c r="X13" s="27"/>
      <c r="Y13" s="26"/>
      <c r="Z13" s="27"/>
      <c r="AA13" s="26"/>
      <c r="AB13" s="27"/>
      <c r="AC13" s="26"/>
      <c r="AD13" s="27"/>
      <c r="AE13"/>
      <c r="AF13"/>
    </row>
    <row r="14" spans="1:32" s="46" customFormat="1" ht="11.25" customHeight="1" thickBot="1">
      <c r="A14" s="151"/>
      <c r="B14" s="155"/>
      <c r="C14" s="156"/>
      <c r="D14" s="157"/>
      <c r="E14" s="198"/>
      <c r="F14" s="75">
        <v>2</v>
      </c>
      <c r="G14" s="76"/>
      <c r="H14" s="196"/>
      <c r="I14" s="190"/>
      <c r="J14" s="191"/>
      <c r="K14" s="191"/>
      <c r="L14" s="192"/>
      <c r="M14" s="198"/>
      <c r="N14" s="75"/>
      <c r="O14" s="76"/>
      <c r="P14" s="200"/>
      <c r="Q14" s="77">
        <f>F14+N14</f>
        <v>2</v>
      </c>
      <c r="R14" s="149"/>
      <c r="S14" s="26"/>
      <c r="T14" s="27"/>
      <c r="U14" s="26"/>
      <c r="V14" s="27"/>
      <c r="W14" s="26"/>
      <c r="X14" s="27"/>
      <c r="Y14" s="26"/>
      <c r="Z14" s="27"/>
      <c r="AA14" s="26"/>
      <c r="AB14" s="27"/>
      <c r="AC14" s="26"/>
      <c r="AD14" s="27"/>
      <c r="AE14"/>
      <c r="AF14"/>
    </row>
    <row r="15" spans="1:32" ht="11.25" customHeight="1">
      <c r="E15" s="80"/>
      <c r="F15" s="81"/>
      <c r="G15" s="80"/>
      <c r="H15" s="81"/>
      <c r="I15" s="80"/>
      <c r="J15" s="81"/>
      <c r="K15" s="80"/>
      <c r="L15" s="81"/>
      <c r="M15" s="80"/>
      <c r="N15" s="81"/>
      <c r="O15" s="80"/>
      <c r="P15" s="81"/>
      <c r="Q15" s="82"/>
    </row>
    <row r="16" spans="1:32" ht="15.75" customHeight="1">
      <c r="B16" s="55" t="s">
        <v>27</v>
      </c>
      <c r="C16" s="139" t="str">
        <f>Tiitelleht!A14</f>
        <v>Mati Sadam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</row>
    <row r="17" spans="2:18" ht="15" customHeight="1">
      <c r="B17" s="55" t="s">
        <v>28</v>
      </c>
      <c r="C17" s="139" t="str">
        <f>Tiitelleht!A18</f>
        <v>Kätri-Avelin Säärits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</row>
    <row r="18" spans="2:18" ht="11.25" customHeight="1">
      <c r="B18" s="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2:18" ht="11.25" customHeight="1">
      <c r="B19" s="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2:18" ht="11.25" customHeight="1"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2:18" ht="11.25" customHeight="1">
      <c r="B21" s="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2:18" ht="11.25" customHeight="1"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18" ht="11.25" customHeight="1">
      <c r="B23" s="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2:18" ht="11.25" customHeight="1">
      <c r="B24" s="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2:18" ht="11.25" customHeight="1"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2:18" ht="11.25" customHeight="1">
      <c r="B26" s="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18" ht="11.25" customHeight="1">
      <c r="B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18" ht="11.25" customHeight="1">
      <c r="B28" s="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18" ht="11.25" customHeight="1">
      <c r="B29" s="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18" ht="11.25" customHeight="1">
      <c r="B30" s="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18" ht="11.25" customHeight="1">
      <c r="B31" s="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18" ht="11.25" customHeight="1">
      <c r="B32" s="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ht="11.25" customHeight="1">
      <c r="B33" s="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ht="11.25" customHeight="1">
      <c r="B34" s="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ht="11.25" customHeight="1">
      <c r="B35" s="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ht="11.25" customHeight="1">
      <c r="B36" s="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ht="11.25" customHeight="1">
      <c r="B37" s="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ht="11.25" customHeight="1">
      <c r="B38" s="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2:18" ht="11.25" customHeight="1">
      <c r="B39" s="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2:18" ht="11.25" customHeight="1">
      <c r="B40" s="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</sheetData>
  <mergeCells count="30">
    <mergeCell ref="A1:AF1"/>
    <mergeCell ref="A2:AF2"/>
    <mergeCell ref="A3:AF3"/>
    <mergeCell ref="A7:A9"/>
    <mergeCell ref="B7:B9"/>
    <mergeCell ref="C7:C9"/>
    <mergeCell ref="D7:D9"/>
    <mergeCell ref="E7:P7"/>
    <mergeCell ref="R7:R9"/>
    <mergeCell ref="E8:H8"/>
    <mergeCell ref="R13:R14"/>
    <mergeCell ref="I8:L8"/>
    <mergeCell ref="M8:P8"/>
    <mergeCell ref="A11:A12"/>
    <mergeCell ref="B11:D12"/>
    <mergeCell ref="E11:E12"/>
    <mergeCell ref="H11:H12"/>
    <mergeCell ref="I11:I12"/>
    <mergeCell ref="L11:L12"/>
    <mergeCell ref="M11:P12"/>
    <mergeCell ref="C16:R16"/>
    <mergeCell ref="C17:R17"/>
    <mergeCell ref="R11:R12"/>
    <mergeCell ref="A13:A14"/>
    <mergeCell ref="B13:D14"/>
    <mergeCell ref="E13:E14"/>
    <mergeCell ref="H13:H14"/>
    <mergeCell ref="I13:L14"/>
    <mergeCell ref="M13:M14"/>
    <mergeCell ref="P13:P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26"/>
  <sheetViews>
    <sheetView workbookViewId="0">
      <selection activeCell="H45" sqref="H45"/>
    </sheetView>
  </sheetViews>
  <sheetFormatPr defaultRowHeight="13.8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109375" style="25" customWidth="1"/>
    <col min="6" max="6" width="3.44140625" style="26" customWidth="1"/>
    <col min="7" max="7" width="3.44140625" style="27" customWidth="1"/>
    <col min="8" max="8" width="3.44140625" style="26" customWidth="1"/>
    <col min="9" max="9" width="3.44140625" style="27" customWidth="1"/>
    <col min="10" max="10" width="4.33203125" style="26" customWidth="1"/>
    <col min="11" max="11" width="3.44140625" style="27" customWidth="1"/>
    <col min="12" max="12" width="3.44140625" style="26" customWidth="1"/>
    <col min="13" max="13" width="3.44140625" style="27" customWidth="1"/>
    <col min="14" max="14" width="3.44140625" style="26" customWidth="1"/>
    <col min="15" max="15" width="3.44140625" style="27" customWidth="1"/>
    <col min="16" max="16" width="3.44140625" style="26" customWidth="1"/>
    <col min="17" max="17" width="3.44140625" style="27" customWidth="1"/>
    <col min="18" max="18" width="4.5546875" customWidth="1"/>
    <col min="19" max="19" width="3.88671875" customWidth="1"/>
    <col min="20" max="20" width="3.44140625" style="26" customWidth="1"/>
    <col min="21" max="21" width="3.44140625" style="27" customWidth="1"/>
    <col min="22" max="22" width="3.44140625" style="26" customWidth="1"/>
    <col min="23" max="23" width="4" style="27" customWidth="1"/>
    <col min="24" max="24" width="3.44140625" style="26" customWidth="1"/>
    <col min="25" max="25" width="3.44140625" style="27" customWidth="1"/>
    <col min="26" max="26" width="5.6640625" style="26" customWidth="1"/>
    <col min="27" max="27" width="9.6640625" style="27" customWidth="1"/>
    <col min="28" max="28" width="3.44140625" style="26" customWidth="1"/>
    <col min="29" max="29" width="3.44140625" style="27" customWidth="1"/>
    <col min="30" max="30" width="3.44140625" style="26" customWidth="1"/>
    <col min="31" max="31" width="2.6640625" style="27" customWidth="1"/>
    <col min="32" max="32" width="4.5546875" customWidth="1"/>
    <col min="33" max="33" width="8" customWidth="1"/>
  </cols>
  <sheetData>
    <row r="1" spans="2:33" ht="13.2">
      <c r="B1" s="168" t="str">
        <f>Tiitelleht!A2</f>
        <v>JÄRVAMAA LAHTISED MEISTRIVÕISTLUSED NOORTELE VABAMAADLUSES 2015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8"/>
      <c r="AG1" s="18"/>
    </row>
    <row r="2" spans="2:33" ht="13.2">
      <c r="B2" s="168" t="str">
        <f>Tiitelleht!A6</f>
        <v>Türi linna võimla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9"/>
      <c r="AG2" s="19"/>
    </row>
    <row r="3" spans="2:33" s="20" customFormat="1" ht="15" customHeight="1">
      <c r="B3" s="169" t="str">
        <f>Tiitelleht!A10</f>
        <v>03.10.2015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9"/>
      <c r="AG3" s="19"/>
    </row>
    <row r="4" spans="2:33" s="20" customFormat="1" ht="2.2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s="20" customFormat="1" ht="15" customHeight="1">
      <c r="B5" s="21"/>
      <c r="C5" s="22" t="s">
        <v>10</v>
      </c>
      <c r="D5" s="23">
        <v>23</v>
      </c>
      <c r="E5" s="24" t="s">
        <v>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2:33" ht="3.75" customHeight="1" thickBot="1"/>
    <row r="7" spans="2:33" ht="14.25" customHeight="1">
      <c r="B7" s="170" t="s">
        <v>11</v>
      </c>
      <c r="C7" s="173" t="s">
        <v>12</v>
      </c>
      <c r="D7" s="176" t="s">
        <v>13</v>
      </c>
      <c r="E7" s="179" t="s">
        <v>14</v>
      </c>
      <c r="F7" s="182" t="s">
        <v>15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28" t="s">
        <v>16</v>
      </c>
      <c r="AA7" s="184" t="s">
        <v>17</v>
      </c>
    </row>
    <row r="8" spans="2:33" ht="14.25" customHeight="1">
      <c r="B8" s="171"/>
      <c r="C8" s="174"/>
      <c r="D8" s="177"/>
      <c r="E8" s="180"/>
      <c r="F8" s="164" t="s">
        <v>18</v>
      </c>
      <c r="G8" s="165"/>
      <c r="H8" s="165"/>
      <c r="I8" s="166"/>
      <c r="J8" s="164" t="s">
        <v>19</v>
      </c>
      <c r="K8" s="165"/>
      <c r="L8" s="165"/>
      <c r="M8" s="166"/>
      <c r="N8" s="164" t="s">
        <v>20</v>
      </c>
      <c r="O8" s="165"/>
      <c r="P8" s="165"/>
      <c r="Q8" s="167"/>
      <c r="R8" s="164" t="s">
        <v>21</v>
      </c>
      <c r="S8" s="165"/>
      <c r="T8" s="165"/>
      <c r="U8" s="166"/>
      <c r="V8" s="164" t="s">
        <v>22</v>
      </c>
      <c r="W8" s="165"/>
      <c r="X8" s="165"/>
      <c r="Y8" s="167"/>
      <c r="Z8" s="31" t="s">
        <v>4</v>
      </c>
      <c r="AA8" s="185"/>
      <c r="AB8"/>
      <c r="AC8"/>
      <c r="AD8"/>
      <c r="AE8"/>
    </row>
    <row r="9" spans="2:33" ht="21" thickBot="1">
      <c r="B9" s="172"/>
      <c r="C9" s="175"/>
      <c r="D9" s="178"/>
      <c r="E9" s="181"/>
      <c r="F9" s="32"/>
      <c r="G9" s="33"/>
      <c r="H9" s="34" t="s">
        <v>23</v>
      </c>
      <c r="I9" s="34" t="s">
        <v>24</v>
      </c>
      <c r="J9" s="32"/>
      <c r="K9" s="33"/>
      <c r="L9" s="34" t="s">
        <v>23</v>
      </c>
      <c r="M9" s="34" t="s">
        <v>24</v>
      </c>
      <c r="N9" s="32"/>
      <c r="O9" s="33"/>
      <c r="P9" s="34" t="s">
        <v>23</v>
      </c>
      <c r="Q9" s="35" t="s">
        <v>24</v>
      </c>
      <c r="R9" s="32"/>
      <c r="S9" s="33"/>
      <c r="T9" s="34" t="s">
        <v>23</v>
      </c>
      <c r="U9" s="34" t="s">
        <v>24</v>
      </c>
      <c r="V9" s="32"/>
      <c r="W9" s="33"/>
      <c r="X9" s="34" t="s">
        <v>23</v>
      </c>
      <c r="Y9" s="35" t="s">
        <v>24</v>
      </c>
      <c r="Z9" s="36" t="s">
        <v>5</v>
      </c>
      <c r="AA9" s="186"/>
      <c r="AB9"/>
      <c r="AC9"/>
      <c r="AD9"/>
      <c r="AE9"/>
    </row>
    <row r="10" spans="2:33" ht="9.75" customHeight="1" thickBot="1">
      <c r="B10" s="37"/>
      <c r="C10" s="38" t="s">
        <v>25</v>
      </c>
      <c r="D10" s="39"/>
      <c r="E10" s="40"/>
      <c r="F10" s="41"/>
      <c r="G10" s="42"/>
      <c r="H10" s="43"/>
      <c r="I10" s="43"/>
      <c r="J10" s="41"/>
      <c r="K10" s="42"/>
      <c r="L10" s="43"/>
      <c r="M10" s="43"/>
      <c r="N10" s="41"/>
      <c r="O10" s="42"/>
      <c r="P10" s="43"/>
      <c r="Q10" s="43"/>
      <c r="R10" s="41"/>
      <c r="S10" s="42"/>
      <c r="T10" s="43"/>
      <c r="U10" s="43"/>
      <c r="V10" s="41"/>
      <c r="W10" s="42"/>
      <c r="X10" s="43"/>
      <c r="Y10" s="43"/>
      <c r="Z10" s="44"/>
      <c r="AA10" s="45"/>
      <c r="AB10"/>
      <c r="AC10"/>
      <c r="AD10"/>
      <c r="AE10"/>
    </row>
    <row r="11" spans="2:33" s="46" customFormat="1" ht="11.25" customHeight="1">
      <c r="B11" s="150">
        <v>1</v>
      </c>
      <c r="C11" s="152" t="s">
        <v>48</v>
      </c>
      <c r="D11" s="153"/>
      <c r="E11" s="154"/>
      <c r="F11" s="146">
        <v>2</v>
      </c>
      <c r="G11" s="47">
        <v>4</v>
      </c>
      <c r="H11" s="48"/>
      <c r="I11" s="142"/>
      <c r="J11" s="146">
        <v>5</v>
      </c>
      <c r="K11" s="47">
        <v>4</v>
      </c>
      <c r="L11" s="48"/>
      <c r="M11" s="142"/>
      <c r="N11" s="158">
        <v>4</v>
      </c>
      <c r="O11" s="49">
        <v>0</v>
      </c>
      <c r="P11" s="50"/>
      <c r="Q11" s="163"/>
      <c r="R11" s="146">
        <v>3</v>
      </c>
      <c r="S11" s="47">
        <v>0</v>
      </c>
      <c r="T11" s="48"/>
      <c r="U11" s="142"/>
      <c r="V11" s="158" t="s">
        <v>26</v>
      </c>
      <c r="W11" s="159"/>
      <c r="X11" s="159"/>
      <c r="Y11" s="160"/>
      <c r="Z11" s="51">
        <f>G11+K11+O11+S11</f>
        <v>8</v>
      </c>
      <c r="AA11" s="148">
        <v>4</v>
      </c>
      <c r="AB11"/>
      <c r="AC11"/>
    </row>
    <row r="12" spans="2:33" s="46" customFormat="1" ht="11.25" customHeight="1" thickBot="1">
      <c r="B12" s="150"/>
      <c r="C12" s="155"/>
      <c r="D12" s="156"/>
      <c r="E12" s="157"/>
      <c r="F12" s="147"/>
      <c r="G12" s="52">
        <v>6</v>
      </c>
      <c r="H12" s="53"/>
      <c r="I12" s="143"/>
      <c r="J12" s="147"/>
      <c r="K12" s="52">
        <v>8</v>
      </c>
      <c r="L12" s="53" t="s">
        <v>145</v>
      </c>
      <c r="M12" s="143"/>
      <c r="N12" s="147"/>
      <c r="O12" s="52">
        <v>2</v>
      </c>
      <c r="P12" s="53"/>
      <c r="Q12" s="143"/>
      <c r="R12" s="147"/>
      <c r="S12" s="52">
        <v>0</v>
      </c>
      <c r="T12" s="53"/>
      <c r="U12" s="143"/>
      <c r="V12" s="147"/>
      <c r="W12" s="145"/>
      <c r="X12" s="145"/>
      <c r="Y12" s="161"/>
      <c r="Z12" s="51">
        <f>G12+K12+O12+S12</f>
        <v>16</v>
      </c>
      <c r="AA12" s="149"/>
      <c r="AB12"/>
      <c r="AC12"/>
    </row>
    <row r="13" spans="2:33" s="46" customFormat="1" ht="11.25" customHeight="1">
      <c r="B13" s="162">
        <v>2</v>
      </c>
      <c r="C13" s="152" t="s">
        <v>49</v>
      </c>
      <c r="D13" s="153"/>
      <c r="E13" s="154"/>
      <c r="F13" s="158">
        <v>1</v>
      </c>
      <c r="G13" s="49">
        <v>0</v>
      </c>
      <c r="H13" s="50"/>
      <c r="I13" s="163"/>
      <c r="J13" s="146">
        <v>3</v>
      </c>
      <c r="K13" s="47">
        <v>0</v>
      </c>
      <c r="L13" s="48"/>
      <c r="M13" s="142"/>
      <c r="N13" s="146">
        <v>5</v>
      </c>
      <c r="O13" s="47">
        <v>4</v>
      </c>
      <c r="P13" s="48"/>
      <c r="Q13" s="142"/>
      <c r="R13" s="158" t="s">
        <v>26</v>
      </c>
      <c r="S13" s="159"/>
      <c r="T13" s="159"/>
      <c r="U13" s="160"/>
      <c r="V13" s="146">
        <v>4</v>
      </c>
      <c r="W13" s="47">
        <v>4</v>
      </c>
      <c r="X13" s="48"/>
      <c r="Y13" s="142"/>
      <c r="Z13" s="51">
        <f>G13+K13+O13+W13</f>
        <v>8</v>
      </c>
      <c r="AA13" s="148">
        <v>3</v>
      </c>
      <c r="AB13"/>
      <c r="AC13"/>
    </row>
    <row r="14" spans="2:33" s="46" customFormat="1" ht="11.25" customHeight="1" thickBot="1">
      <c r="B14" s="151"/>
      <c r="C14" s="155"/>
      <c r="D14" s="156"/>
      <c r="E14" s="157"/>
      <c r="F14" s="147"/>
      <c r="G14" s="52">
        <v>2</v>
      </c>
      <c r="H14" s="53"/>
      <c r="I14" s="143"/>
      <c r="J14" s="147"/>
      <c r="K14" s="52">
        <v>0</v>
      </c>
      <c r="L14" s="53"/>
      <c r="M14" s="143"/>
      <c r="N14" s="147"/>
      <c r="O14" s="52">
        <v>10</v>
      </c>
      <c r="P14" s="53"/>
      <c r="Q14" s="143"/>
      <c r="R14" s="147"/>
      <c r="S14" s="145"/>
      <c r="T14" s="145"/>
      <c r="U14" s="161"/>
      <c r="V14" s="147"/>
      <c r="W14" s="52">
        <v>8</v>
      </c>
      <c r="X14" s="53" t="s">
        <v>145</v>
      </c>
      <c r="Y14" s="143"/>
      <c r="Z14" s="51">
        <f>G14+K14+O14+W14</f>
        <v>20</v>
      </c>
      <c r="AA14" s="149"/>
      <c r="AB14"/>
      <c r="AC14"/>
    </row>
    <row r="15" spans="2:33" s="46" customFormat="1" ht="11.25" customHeight="1">
      <c r="B15" s="150">
        <v>3</v>
      </c>
      <c r="C15" s="152" t="s">
        <v>50</v>
      </c>
      <c r="D15" s="153"/>
      <c r="E15" s="154"/>
      <c r="F15" s="146">
        <v>4</v>
      </c>
      <c r="G15" s="47">
        <v>4</v>
      </c>
      <c r="H15" s="48"/>
      <c r="I15" s="142"/>
      <c r="J15" s="144">
        <v>2</v>
      </c>
      <c r="K15" s="47">
        <v>4</v>
      </c>
      <c r="L15" s="48"/>
      <c r="M15" s="142"/>
      <c r="N15" s="158" t="s">
        <v>26</v>
      </c>
      <c r="O15" s="159"/>
      <c r="P15" s="159"/>
      <c r="Q15" s="160"/>
      <c r="R15" s="144">
        <v>1</v>
      </c>
      <c r="S15" s="47">
        <v>4</v>
      </c>
      <c r="T15" s="48"/>
      <c r="U15" s="142"/>
      <c r="V15" s="146">
        <v>5</v>
      </c>
      <c r="W15" s="47">
        <v>4</v>
      </c>
      <c r="X15" s="48"/>
      <c r="Y15" s="142"/>
      <c r="Z15" s="51">
        <f>G15+K15+S15+W15</f>
        <v>16</v>
      </c>
      <c r="AA15" s="148">
        <v>1</v>
      </c>
      <c r="AB15"/>
      <c r="AC15"/>
    </row>
    <row r="16" spans="2:33" s="46" customFormat="1" ht="11.25" customHeight="1" thickBot="1">
      <c r="B16" s="151"/>
      <c r="C16" s="155"/>
      <c r="D16" s="156"/>
      <c r="E16" s="157"/>
      <c r="F16" s="147"/>
      <c r="G16" s="52">
        <v>10</v>
      </c>
      <c r="H16" s="53"/>
      <c r="I16" s="143"/>
      <c r="J16" s="145"/>
      <c r="K16" s="52">
        <v>10</v>
      </c>
      <c r="L16" s="53"/>
      <c r="M16" s="143"/>
      <c r="N16" s="147"/>
      <c r="O16" s="145"/>
      <c r="P16" s="145"/>
      <c r="Q16" s="161"/>
      <c r="R16" s="145"/>
      <c r="S16" s="52">
        <v>10</v>
      </c>
      <c r="T16" s="53"/>
      <c r="U16" s="143"/>
      <c r="V16" s="147"/>
      <c r="W16" s="52">
        <v>6</v>
      </c>
      <c r="X16" s="53" t="s">
        <v>145</v>
      </c>
      <c r="Y16" s="143"/>
      <c r="Z16" s="51">
        <f>G16+K16+S16+W16</f>
        <v>36</v>
      </c>
      <c r="AA16" s="149"/>
      <c r="AB16"/>
      <c r="AC16"/>
    </row>
    <row r="17" spans="2:31" s="46" customFormat="1" ht="11.25" customHeight="1">
      <c r="B17" s="150">
        <v>4</v>
      </c>
      <c r="C17" s="152" t="s">
        <v>51</v>
      </c>
      <c r="D17" s="153"/>
      <c r="E17" s="154"/>
      <c r="F17" s="146">
        <v>3</v>
      </c>
      <c r="G17" s="47">
        <v>0</v>
      </c>
      <c r="H17" s="48"/>
      <c r="I17" s="142"/>
      <c r="J17" s="158" t="s">
        <v>26</v>
      </c>
      <c r="K17" s="159"/>
      <c r="L17" s="159"/>
      <c r="M17" s="160"/>
      <c r="N17" s="146">
        <v>1</v>
      </c>
      <c r="O17" s="47">
        <v>4</v>
      </c>
      <c r="P17" s="48"/>
      <c r="Q17" s="142"/>
      <c r="R17" s="144">
        <v>5</v>
      </c>
      <c r="S17" s="47">
        <v>4</v>
      </c>
      <c r="T17" s="48"/>
      <c r="U17" s="142"/>
      <c r="V17" s="146">
        <v>2</v>
      </c>
      <c r="W17" s="47">
        <v>0</v>
      </c>
      <c r="X17" s="48"/>
      <c r="Y17" s="142"/>
      <c r="Z17" s="51">
        <f>G17+O17+S17+W17</f>
        <v>8</v>
      </c>
      <c r="AA17" s="148">
        <v>2</v>
      </c>
      <c r="AB17"/>
      <c r="AC17"/>
    </row>
    <row r="18" spans="2:31" s="46" customFormat="1" ht="11.25" customHeight="1" thickBot="1">
      <c r="B18" s="151"/>
      <c r="C18" s="155"/>
      <c r="D18" s="156"/>
      <c r="E18" s="157"/>
      <c r="F18" s="147"/>
      <c r="G18" s="52">
        <v>0</v>
      </c>
      <c r="H18" s="53"/>
      <c r="I18" s="143"/>
      <c r="J18" s="147"/>
      <c r="K18" s="145"/>
      <c r="L18" s="145"/>
      <c r="M18" s="161"/>
      <c r="N18" s="147"/>
      <c r="O18" s="52">
        <v>11</v>
      </c>
      <c r="P18" s="53" t="s">
        <v>145</v>
      </c>
      <c r="Q18" s="143"/>
      <c r="R18" s="145"/>
      <c r="S18" s="52">
        <v>4</v>
      </c>
      <c r="T18" s="53" t="s">
        <v>145</v>
      </c>
      <c r="U18" s="143"/>
      <c r="V18" s="147"/>
      <c r="W18" s="52">
        <v>0</v>
      </c>
      <c r="X18" s="53"/>
      <c r="Y18" s="143"/>
      <c r="Z18" s="51">
        <f>G18+O18+S18+W18</f>
        <v>15</v>
      </c>
      <c r="AA18" s="149"/>
      <c r="AB18"/>
      <c r="AC18"/>
    </row>
    <row r="19" spans="2:31" s="46" customFormat="1" ht="11.25" customHeight="1">
      <c r="B19" s="150">
        <v>5</v>
      </c>
      <c r="C19" s="152" t="s">
        <v>52</v>
      </c>
      <c r="D19" s="153"/>
      <c r="E19" s="154"/>
      <c r="F19" s="158" t="s">
        <v>26</v>
      </c>
      <c r="G19" s="159"/>
      <c r="H19" s="159"/>
      <c r="I19" s="160"/>
      <c r="J19" s="144">
        <v>1</v>
      </c>
      <c r="K19" s="47">
        <v>0</v>
      </c>
      <c r="L19" s="48"/>
      <c r="M19" s="142"/>
      <c r="N19" s="146">
        <v>2</v>
      </c>
      <c r="O19" s="47">
        <v>0</v>
      </c>
      <c r="P19" s="48"/>
      <c r="Q19" s="142"/>
      <c r="R19" s="144">
        <v>4</v>
      </c>
      <c r="S19" s="47">
        <v>0</v>
      </c>
      <c r="T19" s="48"/>
      <c r="U19" s="142"/>
      <c r="V19" s="146">
        <v>3</v>
      </c>
      <c r="W19" s="47">
        <v>0</v>
      </c>
      <c r="X19" s="48"/>
      <c r="Y19" s="142"/>
      <c r="Z19" s="51">
        <f>K19+O19+S19+W19</f>
        <v>0</v>
      </c>
      <c r="AA19" s="148">
        <v>5</v>
      </c>
      <c r="AB19"/>
      <c r="AC19"/>
    </row>
    <row r="20" spans="2:31" s="46" customFormat="1" ht="11.25" customHeight="1" thickBot="1">
      <c r="B20" s="151"/>
      <c r="C20" s="155"/>
      <c r="D20" s="156"/>
      <c r="E20" s="157"/>
      <c r="F20" s="147"/>
      <c r="G20" s="145"/>
      <c r="H20" s="145"/>
      <c r="I20" s="161"/>
      <c r="J20" s="145"/>
      <c r="K20" s="52">
        <v>0</v>
      </c>
      <c r="L20" s="53"/>
      <c r="M20" s="143"/>
      <c r="N20" s="147"/>
      <c r="O20" s="52">
        <v>0</v>
      </c>
      <c r="P20" s="53"/>
      <c r="Q20" s="143"/>
      <c r="R20" s="145"/>
      <c r="S20" s="52">
        <v>0</v>
      </c>
      <c r="T20" s="53"/>
      <c r="U20" s="143"/>
      <c r="V20" s="147"/>
      <c r="W20" s="52">
        <v>0</v>
      </c>
      <c r="X20" s="53"/>
      <c r="Y20" s="143"/>
      <c r="Z20" s="51">
        <f>K20+O20+S20+W20</f>
        <v>0</v>
      </c>
      <c r="AA20" s="149"/>
      <c r="AB20" s="26"/>
      <c r="AC20" s="27"/>
      <c r="AD20"/>
      <c r="AE20"/>
    </row>
    <row r="21" spans="2:31" ht="11.25" customHeight="1">
      <c r="C21" s="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AD21"/>
      <c r="AE21"/>
    </row>
    <row r="22" spans="2:31" ht="14.25" customHeight="1">
      <c r="C22" s="55" t="s">
        <v>27</v>
      </c>
      <c r="D22" s="139" t="str">
        <f>Tiitelleht!A14</f>
        <v>Mati Sadam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AD22"/>
      <c r="AE22"/>
    </row>
    <row r="23" spans="2:31" ht="15" customHeight="1">
      <c r="C23" s="55" t="s">
        <v>28</v>
      </c>
      <c r="D23" s="139" t="str">
        <f>Tiitelleht!A18</f>
        <v>Kätri-Avelin Säärits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76">
    <mergeCell ref="B1:AE1"/>
    <mergeCell ref="B2:AE2"/>
    <mergeCell ref="B3:AE3"/>
    <mergeCell ref="B7:B9"/>
    <mergeCell ref="C7:C9"/>
    <mergeCell ref="D7:D9"/>
    <mergeCell ref="E7:E9"/>
    <mergeCell ref="F7:Y7"/>
    <mergeCell ref="AA7:AA9"/>
    <mergeCell ref="F8:I8"/>
    <mergeCell ref="J8:M8"/>
    <mergeCell ref="N8:Q8"/>
    <mergeCell ref="R8:U8"/>
    <mergeCell ref="V8:Y8"/>
    <mergeCell ref="B11:B12"/>
    <mergeCell ref="C11:E12"/>
    <mergeCell ref="F11:F12"/>
    <mergeCell ref="I11:I12"/>
    <mergeCell ref="J11:J12"/>
    <mergeCell ref="M11:M12"/>
    <mergeCell ref="N11:N12"/>
    <mergeCell ref="Q11:Q12"/>
    <mergeCell ref="R11:R12"/>
    <mergeCell ref="U11:U12"/>
    <mergeCell ref="V11:Y12"/>
    <mergeCell ref="AA11:AA12"/>
    <mergeCell ref="B13:B14"/>
    <mergeCell ref="C13:E14"/>
    <mergeCell ref="F13:F14"/>
    <mergeCell ref="I13:I14"/>
    <mergeCell ref="J13:J14"/>
    <mergeCell ref="M13:M14"/>
    <mergeCell ref="N13:N14"/>
    <mergeCell ref="Q13:Q14"/>
    <mergeCell ref="R13:U14"/>
    <mergeCell ref="V13:V14"/>
    <mergeCell ref="Y13:Y14"/>
    <mergeCell ref="AA13:AA14"/>
    <mergeCell ref="B15:B16"/>
    <mergeCell ref="C15:E16"/>
    <mergeCell ref="F15:F16"/>
    <mergeCell ref="I15:I16"/>
    <mergeCell ref="J15:J16"/>
    <mergeCell ref="M15:M16"/>
    <mergeCell ref="N15:Q16"/>
    <mergeCell ref="R15:R16"/>
    <mergeCell ref="U15:U16"/>
    <mergeCell ref="V15:V16"/>
    <mergeCell ref="Y15:Y16"/>
    <mergeCell ref="AA15:AA16"/>
    <mergeCell ref="B17:B18"/>
    <mergeCell ref="C17:E18"/>
    <mergeCell ref="F17:F18"/>
    <mergeCell ref="I17:I18"/>
    <mergeCell ref="J17:M18"/>
    <mergeCell ref="N17:N18"/>
    <mergeCell ref="Q17:Q18"/>
    <mergeCell ref="R17:R18"/>
    <mergeCell ref="U17:U18"/>
    <mergeCell ref="V17:V18"/>
    <mergeCell ref="Y17:Y18"/>
    <mergeCell ref="AA17:AA18"/>
    <mergeCell ref="Y19:Y20"/>
    <mergeCell ref="AA19:AA20"/>
    <mergeCell ref="B19:B20"/>
    <mergeCell ref="C19:E20"/>
    <mergeCell ref="F19:I20"/>
    <mergeCell ref="J19:J20"/>
    <mergeCell ref="M19:M20"/>
    <mergeCell ref="N19:N20"/>
    <mergeCell ref="D22:Q22"/>
    <mergeCell ref="D23:Q23"/>
    <mergeCell ref="Q19:Q20"/>
    <mergeCell ref="R19:R20"/>
    <mergeCell ref="U19:U20"/>
    <mergeCell ref="V19:V20"/>
  </mergeCells>
  <pageMargins left="0.39" right="0.70866141732283472" top="0.6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Normal="100" workbookViewId="0">
      <selection activeCell="J16" sqref="J16"/>
    </sheetView>
  </sheetViews>
  <sheetFormatPr defaultRowHeight="13.2"/>
  <sheetData>
    <row r="1" spans="1:6" ht="25.5" customHeight="1" thickBot="1">
      <c r="A1" s="258" t="s">
        <v>0</v>
      </c>
      <c r="B1" s="258"/>
      <c r="C1" s="258"/>
      <c r="D1" s="258"/>
      <c r="E1" s="258"/>
      <c r="F1" s="258"/>
    </row>
    <row r="2" spans="1:6">
      <c r="A2" s="259" t="s">
        <v>43</v>
      </c>
      <c r="B2" s="260"/>
      <c r="C2" s="260"/>
      <c r="D2" s="260"/>
      <c r="E2" s="260"/>
      <c r="F2" s="261"/>
    </row>
    <row r="3" spans="1:6" ht="70.5" customHeight="1" thickBot="1">
      <c r="A3" s="262"/>
      <c r="B3" s="263"/>
      <c r="C3" s="263"/>
      <c r="D3" s="263"/>
      <c r="E3" s="263"/>
      <c r="F3" s="264"/>
    </row>
    <row r="4" spans="1:6">
      <c r="A4" s="265" t="s">
        <v>1</v>
      </c>
      <c r="B4" s="265"/>
      <c r="C4" s="265"/>
      <c r="D4" s="265"/>
      <c r="E4" s="265"/>
      <c r="F4" s="265"/>
    </row>
    <row r="5" spans="1:6" ht="13.8" thickBot="1">
      <c r="A5" s="258"/>
      <c r="B5" s="258"/>
      <c r="C5" s="258"/>
      <c r="D5" s="258"/>
      <c r="E5" s="258"/>
      <c r="F5" s="258"/>
    </row>
    <row r="6" spans="1:6">
      <c r="A6" s="266" t="s">
        <v>47</v>
      </c>
      <c r="B6" s="267"/>
      <c r="C6" s="267"/>
      <c r="D6" s="267"/>
      <c r="E6" s="267"/>
      <c r="F6" s="268"/>
    </row>
    <row r="7" spans="1:6" ht="13.8" thickBot="1">
      <c r="A7" s="269"/>
      <c r="B7" s="270"/>
      <c r="C7" s="270"/>
      <c r="D7" s="270"/>
      <c r="E7" s="270"/>
      <c r="F7" s="271"/>
    </row>
    <row r="8" spans="1:6">
      <c r="A8" s="265" t="s">
        <v>2</v>
      </c>
      <c r="B8" s="265"/>
      <c r="C8" s="265"/>
      <c r="D8" s="265"/>
      <c r="E8" s="265"/>
      <c r="F8" s="265"/>
    </row>
    <row r="9" spans="1:6" ht="13.8" thickBot="1">
      <c r="A9" s="258"/>
      <c r="B9" s="258"/>
      <c r="C9" s="258"/>
      <c r="D9" s="258"/>
      <c r="E9" s="258"/>
      <c r="F9" s="258"/>
    </row>
    <row r="10" spans="1:6">
      <c r="A10" s="266" t="s">
        <v>44</v>
      </c>
      <c r="B10" s="267"/>
      <c r="C10" s="267"/>
      <c r="D10" s="267"/>
      <c r="E10" s="267"/>
      <c r="F10" s="268"/>
    </row>
    <row r="11" spans="1:6" ht="13.8" thickBot="1">
      <c r="A11" s="269"/>
      <c r="B11" s="270"/>
      <c r="C11" s="270"/>
      <c r="D11" s="270"/>
      <c r="E11" s="270"/>
      <c r="F11" s="271"/>
    </row>
    <row r="12" spans="1:6">
      <c r="A12" s="265" t="s">
        <v>3</v>
      </c>
      <c r="B12" s="265"/>
      <c r="C12" s="265"/>
      <c r="D12" s="265"/>
      <c r="E12" s="265"/>
      <c r="F12" s="265"/>
    </row>
    <row r="13" spans="1:6" ht="13.8" thickBot="1">
      <c r="A13" s="258"/>
      <c r="B13" s="258"/>
      <c r="C13" s="258"/>
      <c r="D13" s="258"/>
      <c r="E13" s="258"/>
      <c r="F13" s="258"/>
    </row>
    <row r="14" spans="1:6">
      <c r="A14" s="266" t="s">
        <v>45</v>
      </c>
      <c r="B14" s="267"/>
      <c r="C14" s="267"/>
      <c r="D14" s="267"/>
      <c r="E14" s="267"/>
      <c r="F14" s="268"/>
    </row>
    <row r="15" spans="1:6" ht="13.8" thickBot="1">
      <c r="A15" s="269"/>
      <c r="B15" s="270"/>
      <c r="C15" s="270"/>
      <c r="D15" s="270"/>
      <c r="E15" s="270"/>
      <c r="F15" s="271"/>
    </row>
    <row r="16" spans="1:6">
      <c r="A16" s="265" t="s">
        <v>8</v>
      </c>
      <c r="B16" s="265"/>
      <c r="C16" s="265"/>
      <c r="D16" s="265"/>
      <c r="E16" s="265"/>
      <c r="F16" s="265"/>
    </row>
    <row r="17" spans="1:6" ht="13.8" thickBot="1">
      <c r="A17" s="258"/>
      <c r="B17" s="258"/>
      <c r="C17" s="258"/>
      <c r="D17" s="258"/>
      <c r="E17" s="258"/>
      <c r="F17" s="258"/>
    </row>
    <row r="18" spans="1:6">
      <c r="A18" s="266" t="s">
        <v>46</v>
      </c>
      <c r="B18" s="267"/>
      <c r="C18" s="267"/>
      <c r="D18" s="267"/>
      <c r="E18" s="267"/>
      <c r="F18" s="268"/>
    </row>
    <row r="19" spans="1:6" ht="13.8" thickBot="1">
      <c r="A19" s="269"/>
      <c r="B19" s="270"/>
      <c r="C19" s="270"/>
      <c r="D19" s="270"/>
      <c r="E19" s="270"/>
      <c r="F19" s="271"/>
    </row>
  </sheetData>
  <mergeCells count="10">
    <mergeCell ref="A1:F1"/>
    <mergeCell ref="A2:F3"/>
    <mergeCell ref="A4:F5"/>
    <mergeCell ref="A14:F15"/>
    <mergeCell ref="A16:F17"/>
    <mergeCell ref="A18:F19"/>
    <mergeCell ref="A6:F7"/>
    <mergeCell ref="A8:F9"/>
    <mergeCell ref="A10:F11"/>
    <mergeCell ref="A12:F1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workbookViewId="0">
      <selection activeCell="H52" sqref="H52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25" customWidth="1"/>
    <col min="5" max="5" width="3.44140625" style="26" customWidth="1"/>
    <col min="6" max="6" width="3.44140625" style="27" customWidth="1"/>
    <col min="7" max="7" width="3.44140625" style="26" customWidth="1"/>
    <col min="8" max="8" width="3.44140625" style="27" customWidth="1"/>
    <col min="9" max="9" width="4.33203125" style="26" customWidth="1"/>
    <col min="10" max="10" width="3.44140625" style="27" customWidth="1"/>
    <col min="11" max="11" width="3.44140625" style="26" customWidth="1"/>
    <col min="12" max="12" width="3.44140625" style="27" customWidth="1"/>
    <col min="13" max="13" width="3.44140625" style="26" customWidth="1"/>
    <col min="14" max="14" width="3.44140625" style="27" customWidth="1"/>
    <col min="15" max="15" width="3.44140625" style="26" customWidth="1"/>
    <col min="16" max="16" width="3.44140625" style="27" customWidth="1"/>
    <col min="17" max="17" width="4.5546875" customWidth="1"/>
    <col min="18" max="18" width="8" customWidth="1"/>
    <col min="19" max="19" width="5.33203125" customWidth="1"/>
  </cols>
  <sheetData>
    <row r="1" spans="1:18" ht="13.2">
      <c r="A1" s="201" t="str">
        <f>Tiitelleht!A2</f>
        <v>JÄRVAMAA LAHTISED MEISTRIVÕISTLUSED NOORTELE VABAMAADLUSES 2015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3.2">
      <c r="A2" s="201" t="str">
        <f>Tiitelleht!A6</f>
        <v>Türi linna võimla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s="20" customFormat="1" ht="15" customHeight="1">
      <c r="A3" s="202" t="str">
        <f>Tiitelleht!A10</f>
        <v>03.10.2015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s="20" customFormat="1" ht="2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20" customFormat="1" ht="15" customHeight="1">
      <c r="A5" s="21"/>
      <c r="B5" s="22" t="s">
        <v>10</v>
      </c>
      <c r="C5" s="23">
        <v>27</v>
      </c>
      <c r="D5" s="24" t="s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3.75" customHeight="1" thickBot="1"/>
    <row r="7" spans="1:18" ht="14.25" customHeight="1">
      <c r="A7" s="170" t="s">
        <v>11</v>
      </c>
      <c r="B7" s="173" t="s">
        <v>12</v>
      </c>
      <c r="C7" s="176" t="s">
        <v>13</v>
      </c>
      <c r="D7" s="179" t="s">
        <v>14</v>
      </c>
      <c r="E7" s="203" t="s">
        <v>15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63" t="s">
        <v>16</v>
      </c>
      <c r="R7" s="184" t="s">
        <v>17</v>
      </c>
    </row>
    <row r="8" spans="1:18" ht="13.2">
      <c r="A8" s="171"/>
      <c r="B8" s="174"/>
      <c r="C8" s="177"/>
      <c r="D8" s="180"/>
      <c r="E8" s="164" t="s">
        <v>18</v>
      </c>
      <c r="F8" s="165"/>
      <c r="G8" s="165"/>
      <c r="H8" s="166"/>
      <c r="I8" s="164" t="s">
        <v>19</v>
      </c>
      <c r="J8" s="165"/>
      <c r="K8" s="165"/>
      <c r="L8" s="166"/>
      <c r="M8" s="164" t="s">
        <v>20</v>
      </c>
      <c r="N8" s="165"/>
      <c r="O8" s="165"/>
      <c r="P8" s="167"/>
      <c r="Q8" s="64" t="s">
        <v>4</v>
      </c>
      <c r="R8" s="185"/>
    </row>
    <row r="9" spans="1:18" ht="21" thickBot="1">
      <c r="A9" s="172"/>
      <c r="B9" s="175"/>
      <c r="C9" s="178"/>
      <c r="D9" s="181"/>
      <c r="E9" s="32"/>
      <c r="F9" s="33"/>
      <c r="G9" s="34" t="s">
        <v>23</v>
      </c>
      <c r="H9" s="34" t="s">
        <v>24</v>
      </c>
      <c r="I9" s="32"/>
      <c r="J9" s="33"/>
      <c r="K9" s="34" t="s">
        <v>23</v>
      </c>
      <c r="L9" s="34" t="s">
        <v>24</v>
      </c>
      <c r="M9" s="32"/>
      <c r="N9" s="33"/>
      <c r="O9" s="34" t="s">
        <v>23</v>
      </c>
      <c r="P9" s="35" t="s">
        <v>24</v>
      </c>
      <c r="Q9" s="65" t="s">
        <v>5</v>
      </c>
      <c r="R9" s="186"/>
    </row>
    <row r="10" spans="1:18" ht="9.75" customHeight="1" thickBot="1">
      <c r="A10" s="37"/>
      <c r="B10" s="38" t="s">
        <v>25</v>
      </c>
      <c r="C10" s="39"/>
      <c r="D10" s="40"/>
      <c r="E10" s="41"/>
      <c r="F10" s="42"/>
      <c r="G10" s="43"/>
      <c r="H10" s="43"/>
      <c r="I10" s="41"/>
      <c r="J10" s="42"/>
      <c r="K10" s="43"/>
      <c r="L10" s="43"/>
      <c r="M10" s="41"/>
      <c r="N10" s="42"/>
      <c r="O10" s="43"/>
      <c r="P10" s="43"/>
      <c r="Q10" s="44"/>
      <c r="R10" s="45"/>
    </row>
    <row r="11" spans="1:18" s="46" customFormat="1" ht="11.25" customHeight="1">
      <c r="A11" s="150">
        <v>1</v>
      </c>
      <c r="B11" s="152" t="s">
        <v>53</v>
      </c>
      <c r="C11" s="153"/>
      <c r="D11" s="154"/>
      <c r="E11" s="197">
        <v>2</v>
      </c>
      <c r="F11" s="72">
        <v>4</v>
      </c>
      <c r="G11" s="73"/>
      <c r="H11" s="195"/>
      <c r="I11" s="197">
        <v>3</v>
      </c>
      <c r="J11" s="72">
        <v>0</v>
      </c>
      <c r="K11" s="73"/>
      <c r="L11" s="195"/>
      <c r="M11" s="187" t="s">
        <v>26</v>
      </c>
      <c r="N11" s="188"/>
      <c r="O11" s="188"/>
      <c r="P11" s="189"/>
      <c r="Q11" s="74">
        <f>F11+J11</f>
        <v>4</v>
      </c>
      <c r="R11" s="148">
        <v>2</v>
      </c>
    </row>
    <row r="12" spans="1:18" s="46" customFormat="1" ht="11.25" customHeight="1" thickBot="1">
      <c r="A12" s="150"/>
      <c r="B12" s="155"/>
      <c r="C12" s="156"/>
      <c r="D12" s="157"/>
      <c r="E12" s="198"/>
      <c r="F12" s="75">
        <v>10</v>
      </c>
      <c r="G12" s="76"/>
      <c r="H12" s="196"/>
      <c r="I12" s="198"/>
      <c r="J12" s="75">
        <v>0</v>
      </c>
      <c r="K12" s="76"/>
      <c r="L12" s="196"/>
      <c r="M12" s="190"/>
      <c r="N12" s="191"/>
      <c r="O12" s="191"/>
      <c r="P12" s="192"/>
      <c r="Q12" s="77">
        <f>F12+J12</f>
        <v>10</v>
      </c>
      <c r="R12" s="149"/>
    </row>
    <row r="13" spans="1:18" s="46" customFormat="1" ht="11.25" customHeight="1">
      <c r="A13" s="162">
        <v>2</v>
      </c>
      <c r="B13" s="152" t="s">
        <v>54</v>
      </c>
      <c r="C13" s="153"/>
      <c r="D13" s="154"/>
      <c r="E13" s="197">
        <v>1</v>
      </c>
      <c r="F13" s="72">
        <v>0</v>
      </c>
      <c r="G13" s="73"/>
      <c r="H13" s="195"/>
      <c r="I13" s="187" t="s">
        <v>26</v>
      </c>
      <c r="J13" s="188"/>
      <c r="K13" s="188"/>
      <c r="L13" s="189"/>
      <c r="M13" s="197">
        <v>3</v>
      </c>
      <c r="N13" s="72">
        <v>0</v>
      </c>
      <c r="O13" s="73"/>
      <c r="P13" s="199"/>
      <c r="Q13" s="74">
        <f>F13+N13</f>
        <v>0</v>
      </c>
      <c r="R13" s="148">
        <v>3</v>
      </c>
    </row>
    <row r="14" spans="1:18" s="46" customFormat="1" ht="11.25" customHeight="1" thickBot="1">
      <c r="A14" s="151"/>
      <c r="B14" s="155"/>
      <c r="C14" s="156"/>
      <c r="D14" s="157"/>
      <c r="E14" s="197"/>
      <c r="F14" s="78">
        <v>0</v>
      </c>
      <c r="G14" s="79"/>
      <c r="H14" s="195"/>
      <c r="I14" s="190"/>
      <c r="J14" s="191"/>
      <c r="K14" s="191"/>
      <c r="L14" s="192"/>
      <c r="M14" s="198"/>
      <c r="N14" s="75">
        <v>0</v>
      </c>
      <c r="O14" s="76"/>
      <c r="P14" s="200"/>
      <c r="Q14" s="77">
        <f>F14+N14</f>
        <v>0</v>
      </c>
      <c r="R14" s="149"/>
    </row>
    <row r="15" spans="1:18" s="46" customFormat="1" ht="11.25" customHeight="1">
      <c r="A15" s="150">
        <v>3</v>
      </c>
      <c r="B15" s="152" t="s">
        <v>55</v>
      </c>
      <c r="C15" s="153"/>
      <c r="D15" s="154"/>
      <c r="E15" s="187" t="s">
        <v>26</v>
      </c>
      <c r="F15" s="188"/>
      <c r="G15" s="188"/>
      <c r="H15" s="189"/>
      <c r="I15" s="193">
        <v>1</v>
      </c>
      <c r="J15" s="72">
        <v>5</v>
      </c>
      <c r="K15" s="73"/>
      <c r="L15" s="195"/>
      <c r="M15" s="197">
        <v>2</v>
      </c>
      <c r="N15" s="72">
        <v>4</v>
      </c>
      <c r="O15" s="73"/>
      <c r="P15" s="199"/>
      <c r="Q15" s="74">
        <f>J15+N15</f>
        <v>9</v>
      </c>
      <c r="R15" s="148">
        <v>1</v>
      </c>
    </row>
    <row r="16" spans="1:18" s="46" customFormat="1" ht="11.25" customHeight="1" thickBot="1">
      <c r="A16" s="151"/>
      <c r="B16" s="155"/>
      <c r="C16" s="156"/>
      <c r="D16" s="157"/>
      <c r="E16" s="190"/>
      <c r="F16" s="191"/>
      <c r="G16" s="191"/>
      <c r="H16" s="192"/>
      <c r="I16" s="194"/>
      <c r="J16" s="75">
        <v>4</v>
      </c>
      <c r="K16" s="76" t="s">
        <v>145</v>
      </c>
      <c r="L16" s="196"/>
      <c r="M16" s="198"/>
      <c r="N16" s="75">
        <v>10</v>
      </c>
      <c r="O16" s="76"/>
      <c r="P16" s="200"/>
      <c r="Q16" s="77">
        <f>J16+N16</f>
        <v>14</v>
      </c>
      <c r="R16" s="149"/>
    </row>
    <row r="17" spans="2:17" ht="11.25" customHeight="1">
      <c r="E17" s="80"/>
      <c r="F17" s="81"/>
      <c r="G17" s="80"/>
      <c r="H17" s="81"/>
      <c r="I17" s="80"/>
      <c r="J17" s="81"/>
      <c r="K17" s="80"/>
      <c r="L17" s="81"/>
      <c r="M17" s="80"/>
      <c r="N17" s="81"/>
      <c r="O17" s="80"/>
      <c r="P17" s="81"/>
      <c r="Q17" s="82"/>
    </row>
    <row r="18" spans="2:17" ht="15.75" customHeight="1">
      <c r="B18" s="55" t="s">
        <v>27</v>
      </c>
      <c r="C18" s="139" t="str">
        <f>Tiitelleht!A14</f>
        <v>Mati Sadam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2:17" ht="15.75" customHeight="1">
      <c r="B19" s="55" t="s">
        <v>28</v>
      </c>
      <c r="C19" s="139" t="str">
        <f>Tiitelleht!A18</f>
        <v>Kätri-Avelin Säärits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</row>
    <row r="20" spans="2:17" ht="11.25" customHeight="1"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2:17" ht="11.25" customHeight="1">
      <c r="B21" s="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2:17" ht="11.25" customHeight="1"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2:17" ht="11.25" customHeight="1">
      <c r="B23" s="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2:17" ht="11.25" customHeight="1">
      <c r="B24" s="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2:17" ht="11.25" customHeight="1"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2:17" ht="11.25" customHeight="1">
      <c r="B26" s="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2:17" ht="11.25" customHeight="1">
      <c r="B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1.25" customHeight="1">
      <c r="B28" s="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2:17" ht="11.25" customHeight="1">
      <c r="B29" s="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2:17" ht="11.25" customHeight="1">
      <c r="B30" s="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1.25" customHeight="1">
      <c r="B31" s="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2:17" ht="11.25" customHeight="1">
      <c r="B32" s="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2:17" ht="11.25" customHeight="1">
      <c r="B33" s="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1.25" customHeight="1">
      <c r="B34" s="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2:17" ht="11.25" customHeight="1">
      <c r="B35" s="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2:17" ht="11.25" customHeight="1">
      <c r="B36" s="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2:17" ht="11.25" customHeight="1">
      <c r="B37" s="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2:17" ht="11.25" customHeight="1">
      <c r="B38" s="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2:17" ht="11.25" customHeight="1">
      <c r="B39" s="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2:17" ht="11.25" customHeight="1">
      <c r="B40" s="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2:17" ht="11.25" customHeight="1">
      <c r="B41" s="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2:17" ht="11.25" customHeight="1">
      <c r="B42" s="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2:17" ht="11.25" customHeight="1">
      <c r="B43" s="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2:17" ht="11.25" customHeight="1">
      <c r="B44" s="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</sheetData>
  <mergeCells count="38">
    <mergeCell ref="D7:D9"/>
    <mergeCell ref="E7:P7"/>
    <mergeCell ref="R7:R9"/>
    <mergeCell ref="E8:H8"/>
    <mergeCell ref="I8:L8"/>
    <mergeCell ref="M8:P8"/>
    <mergeCell ref="A1:R1"/>
    <mergeCell ref="A2:R2"/>
    <mergeCell ref="A3:R3"/>
    <mergeCell ref="A7:A9"/>
    <mergeCell ref="B7:B9"/>
    <mergeCell ref="C7:C9"/>
    <mergeCell ref="A11:A12"/>
    <mergeCell ref="B11:D12"/>
    <mergeCell ref="E11:E12"/>
    <mergeCell ref="H11:H12"/>
    <mergeCell ref="I11:I12"/>
    <mergeCell ref="L11:L12"/>
    <mergeCell ref="P15:P16"/>
    <mergeCell ref="R11:R12"/>
    <mergeCell ref="A13:A14"/>
    <mergeCell ref="B13:D14"/>
    <mergeCell ref="E13:E14"/>
    <mergeCell ref="H13:H14"/>
    <mergeCell ref="I13:L14"/>
    <mergeCell ref="M13:M14"/>
    <mergeCell ref="P13:P14"/>
    <mergeCell ref="M11:P12"/>
    <mergeCell ref="R15:R16"/>
    <mergeCell ref="C18:Q18"/>
    <mergeCell ref="C19:Q19"/>
    <mergeCell ref="R13:R14"/>
    <mergeCell ref="A15:A16"/>
    <mergeCell ref="B15:D16"/>
    <mergeCell ref="E15:H16"/>
    <mergeCell ref="I15:I16"/>
    <mergeCell ref="L15:L16"/>
    <mergeCell ref="M15:M16"/>
  </mergeCells>
  <pageMargins left="0.33" right="0.70866141732283472" top="0.42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>
      <selection activeCell="H50" sqref="H50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25" customWidth="1"/>
    <col min="5" max="5" width="3.44140625" style="26" customWidth="1"/>
    <col min="6" max="6" width="3.44140625" style="27" customWidth="1"/>
    <col min="7" max="7" width="3.44140625" style="26" customWidth="1"/>
    <col min="8" max="8" width="3.44140625" style="27" customWidth="1"/>
    <col min="9" max="9" width="4.33203125" style="26" customWidth="1"/>
    <col min="10" max="10" width="3.44140625" style="27" customWidth="1"/>
    <col min="11" max="11" width="3.44140625" style="26" customWidth="1"/>
    <col min="12" max="12" width="3.44140625" style="27" customWidth="1"/>
    <col min="13" max="13" width="3.44140625" style="26" customWidth="1"/>
    <col min="14" max="14" width="3.44140625" style="27" customWidth="1"/>
    <col min="15" max="15" width="3.44140625" style="26" customWidth="1"/>
    <col min="16" max="16" width="3.44140625" style="27" customWidth="1"/>
    <col min="17" max="17" width="4.5546875" customWidth="1"/>
    <col min="18" max="18" width="3.88671875" customWidth="1"/>
    <col min="19" max="19" width="5.33203125" customWidth="1"/>
  </cols>
  <sheetData>
    <row r="1" spans="1:18" ht="13.2">
      <c r="A1" s="201" t="str">
        <f>Tiitelleht!A2</f>
        <v>JÄRVAMAA LAHTISED MEISTRIVÕISTLUSED NOORTELE VABAMAADLUSES 2015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3.2">
      <c r="A2" s="201" t="str">
        <f>Tiitelleht!A6</f>
        <v>Türi linna võimla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s="20" customFormat="1" ht="15" customHeight="1">
      <c r="A3" s="202" t="str">
        <f>Tiitelleht!A10</f>
        <v>03.10.2015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s="20" customFormat="1" ht="2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20" customFormat="1" ht="15" customHeight="1">
      <c r="A5" s="21"/>
      <c r="B5" s="22" t="s">
        <v>10</v>
      </c>
      <c r="C5" s="23">
        <v>30</v>
      </c>
      <c r="D5" s="24" t="s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3.75" customHeight="1" thickBot="1"/>
    <row r="7" spans="1:18" ht="14.25" customHeight="1">
      <c r="A7" s="170" t="s">
        <v>11</v>
      </c>
      <c r="B7" s="173" t="s">
        <v>12</v>
      </c>
      <c r="C7" s="176" t="s">
        <v>13</v>
      </c>
      <c r="D7" s="179" t="s">
        <v>14</v>
      </c>
      <c r="E7" s="203" t="s">
        <v>15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63" t="s">
        <v>16</v>
      </c>
      <c r="R7" s="184" t="s">
        <v>17</v>
      </c>
    </row>
    <row r="8" spans="1:18" ht="13.2">
      <c r="A8" s="171"/>
      <c r="B8" s="174"/>
      <c r="C8" s="177"/>
      <c r="D8" s="180"/>
      <c r="E8" s="164" t="s">
        <v>18</v>
      </c>
      <c r="F8" s="165"/>
      <c r="G8" s="165"/>
      <c r="H8" s="166"/>
      <c r="I8" s="164" t="s">
        <v>19</v>
      </c>
      <c r="J8" s="165"/>
      <c r="K8" s="165"/>
      <c r="L8" s="166"/>
      <c r="M8" s="164" t="s">
        <v>20</v>
      </c>
      <c r="N8" s="165"/>
      <c r="O8" s="165"/>
      <c r="P8" s="167"/>
      <c r="Q8" s="64" t="s">
        <v>4</v>
      </c>
      <c r="R8" s="185"/>
    </row>
    <row r="9" spans="1:18" ht="21" thickBot="1">
      <c r="A9" s="172"/>
      <c r="B9" s="175"/>
      <c r="C9" s="178"/>
      <c r="D9" s="181"/>
      <c r="E9" s="32"/>
      <c r="F9" s="33"/>
      <c r="G9" s="34" t="s">
        <v>23</v>
      </c>
      <c r="H9" s="34" t="s">
        <v>24</v>
      </c>
      <c r="I9" s="32"/>
      <c r="J9" s="33"/>
      <c r="K9" s="34" t="s">
        <v>23</v>
      </c>
      <c r="L9" s="34" t="s">
        <v>24</v>
      </c>
      <c r="M9" s="32"/>
      <c r="N9" s="33"/>
      <c r="O9" s="34" t="s">
        <v>23</v>
      </c>
      <c r="P9" s="35" t="s">
        <v>24</v>
      </c>
      <c r="Q9" s="65" t="s">
        <v>5</v>
      </c>
      <c r="R9" s="186"/>
    </row>
    <row r="10" spans="1:18" ht="9.75" customHeight="1" thickBot="1">
      <c r="A10" s="37"/>
      <c r="B10" s="38" t="s">
        <v>25</v>
      </c>
      <c r="C10" s="39"/>
      <c r="D10" s="40"/>
      <c r="E10" s="41"/>
      <c r="F10" s="42"/>
      <c r="G10" s="43"/>
      <c r="H10" s="43"/>
      <c r="I10" s="41"/>
      <c r="J10" s="42"/>
      <c r="K10" s="43"/>
      <c r="L10" s="43"/>
      <c r="M10" s="41"/>
      <c r="N10" s="42"/>
      <c r="O10" s="43"/>
      <c r="P10" s="43"/>
      <c r="Q10" s="44"/>
      <c r="R10" s="39"/>
    </row>
    <row r="11" spans="1:18" s="46" customFormat="1" ht="11.25" customHeight="1">
      <c r="A11" s="150">
        <v>1</v>
      </c>
      <c r="B11" s="152" t="s">
        <v>56</v>
      </c>
      <c r="C11" s="153"/>
      <c r="D11" s="154"/>
      <c r="E11" s="197">
        <v>2</v>
      </c>
      <c r="F11" s="72">
        <v>0</v>
      </c>
      <c r="G11" s="73"/>
      <c r="H11" s="195"/>
      <c r="I11" s="197">
        <v>3</v>
      </c>
      <c r="J11" s="72">
        <v>0</v>
      </c>
      <c r="K11" s="73"/>
      <c r="L11" s="195"/>
      <c r="M11" s="187" t="s">
        <v>26</v>
      </c>
      <c r="N11" s="188"/>
      <c r="O11" s="188"/>
      <c r="P11" s="189"/>
      <c r="Q11" s="74">
        <f>F11+J11</f>
        <v>0</v>
      </c>
      <c r="R11" s="148">
        <v>3</v>
      </c>
    </row>
    <row r="12" spans="1:18" s="46" customFormat="1" ht="11.25" customHeight="1" thickBot="1">
      <c r="A12" s="150"/>
      <c r="B12" s="155"/>
      <c r="C12" s="156"/>
      <c r="D12" s="157"/>
      <c r="E12" s="198"/>
      <c r="F12" s="75">
        <v>8</v>
      </c>
      <c r="G12" s="76"/>
      <c r="H12" s="196"/>
      <c r="I12" s="198"/>
      <c r="J12" s="75">
        <v>0</v>
      </c>
      <c r="K12" s="76"/>
      <c r="L12" s="196"/>
      <c r="M12" s="190"/>
      <c r="N12" s="191"/>
      <c r="O12" s="191"/>
      <c r="P12" s="192"/>
      <c r="Q12" s="77">
        <f>F12+J12</f>
        <v>8</v>
      </c>
      <c r="R12" s="149"/>
    </row>
    <row r="13" spans="1:18" s="46" customFormat="1" ht="11.25" customHeight="1">
      <c r="A13" s="162">
        <v>2</v>
      </c>
      <c r="B13" s="152" t="s">
        <v>57</v>
      </c>
      <c r="C13" s="153"/>
      <c r="D13" s="154"/>
      <c r="E13" s="197">
        <v>1</v>
      </c>
      <c r="F13" s="72">
        <v>5</v>
      </c>
      <c r="G13" s="73"/>
      <c r="H13" s="195"/>
      <c r="I13" s="187" t="s">
        <v>26</v>
      </c>
      <c r="J13" s="188"/>
      <c r="K13" s="188"/>
      <c r="L13" s="189"/>
      <c r="M13" s="197">
        <v>3</v>
      </c>
      <c r="N13" s="72">
        <v>0</v>
      </c>
      <c r="O13" s="73"/>
      <c r="P13" s="199"/>
      <c r="Q13" s="74">
        <f>F13+N13</f>
        <v>5</v>
      </c>
      <c r="R13" s="148">
        <v>2</v>
      </c>
    </row>
    <row r="14" spans="1:18" s="46" customFormat="1" ht="11.25" customHeight="1" thickBot="1">
      <c r="A14" s="151"/>
      <c r="B14" s="155"/>
      <c r="C14" s="156"/>
      <c r="D14" s="157"/>
      <c r="E14" s="197"/>
      <c r="F14" s="78">
        <v>17</v>
      </c>
      <c r="G14" s="79"/>
      <c r="H14" s="195"/>
      <c r="I14" s="190"/>
      <c r="J14" s="191"/>
      <c r="K14" s="191"/>
      <c r="L14" s="192"/>
      <c r="M14" s="198"/>
      <c r="N14" s="75">
        <v>0</v>
      </c>
      <c r="O14" s="76"/>
      <c r="P14" s="200"/>
      <c r="Q14" s="77">
        <f>F14+N14</f>
        <v>17</v>
      </c>
      <c r="R14" s="149"/>
    </row>
    <row r="15" spans="1:18" s="46" customFormat="1" ht="11.25" customHeight="1">
      <c r="A15" s="150">
        <v>3</v>
      </c>
      <c r="B15" s="152" t="s">
        <v>58</v>
      </c>
      <c r="C15" s="153"/>
      <c r="D15" s="154"/>
      <c r="E15" s="187" t="s">
        <v>26</v>
      </c>
      <c r="F15" s="188"/>
      <c r="G15" s="188"/>
      <c r="H15" s="189"/>
      <c r="I15" s="193">
        <v>1</v>
      </c>
      <c r="J15" s="72">
        <v>5</v>
      </c>
      <c r="K15" s="73"/>
      <c r="L15" s="195"/>
      <c r="M15" s="197">
        <v>2</v>
      </c>
      <c r="N15" s="72">
        <v>5</v>
      </c>
      <c r="O15" s="73"/>
      <c r="P15" s="199"/>
      <c r="Q15" s="74">
        <f>J15+N15</f>
        <v>10</v>
      </c>
      <c r="R15" s="148">
        <v>1</v>
      </c>
    </row>
    <row r="16" spans="1:18" s="46" customFormat="1" ht="11.25" customHeight="1" thickBot="1">
      <c r="A16" s="151"/>
      <c r="B16" s="155"/>
      <c r="C16" s="156"/>
      <c r="D16" s="157"/>
      <c r="E16" s="190"/>
      <c r="F16" s="191"/>
      <c r="G16" s="191"/>
      <c r="H16" s="192"/>
      <c r="I16" s="194"/>
      <c r="J16" s="75">
        <v>2</v>
      </c>
      <c r="K16" s="76"/>
      <c r="L16" s="196"/>
      <c r="M16" s="198"/>
      <c r="N16" s="75">
        <v>4</v>
      </c>
      <c r="O16" s="76"/>
      <c r="P16" s="200"/>
      <c r="Q16" s="77">
        <f>J16+N16</f>
        <v>6</v>
      </c>
      <c r="R16" s="149"/>
    </row>
    <row r="17" spans="2:18" ht="11.25" customHeight="1">
      <c r="E17" s="80"/>
      <c r="F17" s="81"/>
      <c r="G17" s="80"/>
      <c r="H17" s="81"/>
      <c r="I17" s="80"/>
      <c r="J17" s="81"/>
      <c r="K17" s="80"/>
      <c r="L17" s="81"/>
      <c r="M17" s="80"/>
      <c r="N17" s="81"/>
      <c r="O17" s="80"/>
      <c r="P17" s="81"/>
      <c r="Q17" s="82"/>
    </row>
    <row r="18" spans="2:18" ht="15.75" customHeight="1">
      <c r="B18" s="55" t="s">
        <v>27</v>
      </c>
      <c r="C18" s="139" t="str">
        <f>Tiitelleht!A14</f>
        <v>Mati Sadam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</row>
    <row r="19" spans="2:18" ht="15.75" customHeight="1">
      <c r="B19" s="55" t="s">
        <v>28</v>
      </c>
      <c r="C19" s="139" t="str">
        <f>Tiitelleht!A18</f>
        <v>Kätri-Avelin Säärits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</row>
    <row r="20" spans="2:18" ht="11.25" customHeight="1"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2:18" ht="11.25" customHeight="1">
      <c r="B21" s="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2:18" ht="11.25" customHeight="1"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18" ht="11.25" customHeight="1">
      <c r="B23" s="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2:18" ht="11.25" customHeight="1">
      <c r="B24" s="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2:18" ht="11.25" customHeight="1"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2:18" ht="11.25" customHeight="1">
      <c r="B26" s="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18" ht="11.25" customHeight="1">
      <c r="B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18" ht="11.25" customHeight="1">
      <c r="B28" s="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18" ht="11.25" customHeight="1">
      <c r="B29" s="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18" ht="11.25" customHeight="1">
      <c r="B30" s="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18" ht="11.25" customHeight="1">
      <c r="B31" s="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18" ht="11.25" customHeight="1">
      <c r="B32" s="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ht="11.25" customHeight="1">
      <c r="B33" s="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ht="11.25" customHeight="1">
      <c r="B34" s="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ht="11.25" customHeight="1">
      <c r="B35" s="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ht="11.25" customHeight="1">
      <c r="B36" s="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ht="11.25" customHeight="1">
      <c r="B37" s="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ht="11.25" customHeight="1">
      <c r="B38" s="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2:18" ht="11.25" customHeight="1">
      <c r="B39" s="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2:18" ht="11.25" customHeight="1">
      <c r="B40" s="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2:18" ht="11.25" customHeight="1">
      <c r="B41" s="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2:18" ht="11.25" customHeight="1">
      <c r="B42" s="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2:18" ht="11.25" customHeight="1">
      <c r="B43" s="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2:18" ht="11.25" customHeight="1">
      <c r="B44" s="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</sheetData>
  <mergeCells count="38">
    <mergeCell ref="E7:P7"/>
    <mergeCell ref="R7:R9"/>
    <mergeCell ref="E8:H8"/>
    <mergeCell ref="I8:L8"/>
    <mergeCell ref="M8:P8"/>
    <mergeCell ref="A1:R1"/>
    <mergeCell ref="A2:R2"/>
    <mergeCell ref="A3:R3"/>
    <mergeCell ref="A7:A9"/>
    <mergeCell ref="B7:B9"/>
    <mergeCell ref="C7:C9"/>
    <mergeCell ref="D7:D9"/>
    <mergeCell ref="M11:P12"/>
    <mergeCell ref="R11:R12"/>
    <mergeCell ref="A11:A12"/>
    <mergeCell ref="B11:D12"/>
    <mergeCell ref="E11:E12"/>
    <mergeCell ref="H11:H12"/>
    <mergeCell ref="I11:I12"/>
    <mergeCell ref="L11:L12"/>
    <mergeCell ref="R13:R14"/>
    <mergeCell ref="A13:A14"/>
    <mergeCell ref="B13:D14"/>
    <mergeCell ref="E13:E14"/>
    <mergeCell ref="H13:H14"/>
    <mergeCell ref="I13:L14"/>
    <mergeCell ref="M13:M14"/>
    <mergeCell ref="P13:P14"/>
    <mergeCell ref="C18:R18"/>
    <mergeCell ref="C19:R19"/>
    <mergeCell ref="A15:A16"/>
    <mergeCell ref="B15:D16"/>
    <mergeCell ref="E15:H16"/>
    <mergeCell ref="I15:I16"/>
    <mergeCell ref="L15:L16"/>
    <mergeCell ref="M15:M16"/>
    <mergeCell ref="P15:P16"/>
    <mergeCell ref="R15:R16"/>
  </mergeCells>
  <pageMargins left="0.24" right="0.4" top="0.55000000000000004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"/>
  <sheetViews>
    <sheetView workbookViewId="0">
      <selection activeCell="Y9" sqref="Y9"/>
    </sheetView>
  </sheetViews>
  <sheetFormatPr defaultColWidth="9.109375" defaultRowHeight="15.6"/>
  <cols>
    <col min="1" max="3" width="2.6640625" style="1" customWidth="1"/>
    <col min="4" max="4" width="1.44140625" style="11" customWidth="1"/>
    <col min="5" max="5" width="2.6640625" style="6" customWidth="1"/>
    <col min="6" max="6" width="19.88671875" style="5" customWidth="1"/>
    <col min="7" max="9" width="2.6640625" style="1" customWidth="1"/>
    <col min="10" max="10" width="19.88671875" style="1" customWidth="1"/>
    <col min="11" max="13" width="2.6640625" style="1" customWidth="1"/>
    <col min="14" max="14" width="19.88671875" style="1" customWidth="1"/>
    <col min="15" max="17" width="2.6640625" style="1" customWidth="1"/>
    <col min="18" max="18" width="19.88671875" style="1" customWidth="1"/>
    <col min="19" max="20" width="2.5546875" style="1" customWidth="1"/>
    <col min="21" max="21" width="2.6640625" style="1" customWidth="1"/>
    <col min="22" max="22" width="19.88671875" style="1" customWidth="1"/>
    <col min="23" max="23" width="7.33203125" style="1" customWidth="1"/>
    <col min="24" max="24" width="4.6640625" style="1" customWidth="1"/>
    <col min="25" max="25" width="17.5546875" style="1" customWidth="1"/>
    <col min="26" max="26" width="7.5546875" style="1" customWidth="1"/>
    <col min="27" max="50" width="4.44140625" style="1" customWidth="1"/>
    <col min="51" max="16384" width="9.109375" style="1"/>
  </cols>
  <sheetData>
    <row r="1" spans="1:22" ht="12.75" customHeight="1">
      <c r="E1" s="237" t="str">
        <f>Tiitelleht!A2</f>
        <v>JÄRVAMAA LAHTISED MEISTRIVÕISTLUSED NOORTELE VABAMAADLUSES 2015</v>
      </c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12.75" customHeight="1">
      <c r="E2" s="237" t="str">
        <f>Tiitelleht!A6</f>
        <v>Türi linna võimla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2" ht="14.25" customHeight="1">
      <c r="E3" s="238" t="str">
        <f>Tiitelleht!A10</f>
        <v>03.10.2015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</row>
    <row r="4" spans="1:22" ht="9.75" customHeight="1" thickBot="1">
      <c r="F4" s="10"/>
      <c r="H4" s="69"/>
      <c r="I4" s="69"/>
      <c r="J4" s="69"/>
      <c r="K4" s="69"/>
      <c r="L4" s="69"/>
      <c r="O4" s="87"/>
      <c r="P4" s="87"/>
      <c r="Q4" s="87"/>
      <c r="T4" s="128"/>
      <c r="V4" s="239" t="s">
        <v>41</v>
      </c>
    </row>
    <row r="5" spans="1:22" ht="13.5" customHeight="1">
      <c r="A5" s="225" t="s">
        <v>42</v>
      </c>
      <c r="B5" s="226"/>
      <c r="C5" s="227"/>
      <c r="E5" s="231" t="s">
        <v>32</v>
      </c>
      <c r="F5" s="232"/>
      <c r="G5" s="233"/>
      <c r="H5" s="87"/>
      <c r="I5" s="231" t="s">
        <v>40</v>
      </c>
      <c r="J5" s="232"/>
      <c r="K5" s="233"/>
      <c r="M5" s="231" t="s">
        <v>31</v>
      </c>
      <c r="N5" s="232"/>
      <c r="O5" s="233"/>
      <c r="P5" s="87"/>
      <c r="Q5" s="231" t="s">
        <v>34</v>
      </c>
      <c r="R5" s="232"/>
      <c r="S5" s="233"/>
      <c r="T5" s="128"/>
      <c r="U5" s="128"/>
      <c r="V5" s="239"/>
    </row>
    <row r="6" spans="1:22" ht="13.5" customHeight="1" thickBot="1">
      <c r="A6" s="228"/>
      <c r="B6" s="229"/>
      <c r="C6" s="230"/>
      <c r="E6" s="234"/>
      <c r="F6" s="235"/>
      <c r="G6" s="236"/>
      <c r="H6" s="87"/>
      <c r="I6" s="234"/>
      <c r="J6" s="235"/>
      <c r="K6" s="236"/>
      <c r="L6" s="87"/>
      <c r="M6" s="234"/>
      <c r="N6" s="235"/>
      <c r="O6" s="236"/>
      <c r="P6" s="87"/>
      <c r="Q6" s="234"/>
      <c r="R6" s="235"/>
      <c r="S6" s="236"/>
      <c r="T6" s="87"/>
      <c r="U6" s="87"/>
      <c r="V6" s="87"/>
    </row>
    <row r="7" spans="1:22" ht="13.5" customHeight="1" thickBot="1">
      <c r="E7" s="14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7"/>
      <c r="R7" s="17"/>
      <c r="S7" s="17"/>
      <c r="T7" s="17"/>
      <c r="V7" s="239" t="s">
        <v>129</v>
      </c>
    </row>
    <row r="8" spans="1:22" s="62" customFormat="1" ht="10.5" customHeight="1">
      <c r="A8" s="214">
        <v>2</v>
      </c>
      <c r="B8" s="131"/>
      <c r="C8" s="132"/>
      <c r="D8" s="90"/>
      <c r="E8" s="210">
        <v>1</v>
      </c>
      <c r="F8" s="212" t="s">
        <v>59</v>
      </c>
      <c r="G8" s="127"/>
      <c r="H8" s="66"/>
      <c r="I8" s="210">
        <v>1</v>
      </c>
      <c r="J8" s="212" t="str">
        <f>F8</f>
        <v>KARDO TAMM, Tulevik</v>
      </c>
      <c r="K8" s="127">
        <v>5</v>
      </c>
      <c r="L8" s="66"/>
      <c r="M8" s="66"/>
      <c r="N8" s="89"/>
      <c r="O8" s="66"/>
      <c r="V8" s="239"/>
    </row>
    <row r="9" spans="1:22" s="62" customFormat="1" ht="10.5" customHeight="1" thickBot="1">
      <c r="A9" s="215"/>
      <c r="B9" s="133"/>
      <c r="C9" s="134"/>
      <c r="D9" s="90"/>
      <c r="E9" s="211"/>
      <c r="F9" s="213"/>
      <c r="G9" s="58"/>
      <c r="H9" s="89"/>
      <c r="I9" s="211"/>
      <c r="J9" s="213"/>
      <c r="K9" s="58">
        <v>10</v>
      </c>
      <c r="L9" s="66"/>
      <c r="M9" s="210">
        <f>IF(K8="","",IF(K8&lt;2,I11,I8))</f>
        <v>1</v>
      </c>
      <c r="N9" s="212" t="str">
        <f>IF(K8="","",IF(K8&lt;2,J11,J8))</f>
        <v>KARDO TAMM, Tulevik</v>
      </c>
      <c r="O9" s="58">
        <v>5</v>
      </c>
      <c r="R9" s="66"/>
    </row>
    <row r="10" spans="1:22" s="62" customFormat="1" ht="8.25" customHeight="1" thickBot="1">
      <c r="A10" s="92"/>
      <c r="B10" s="66"/>
      <c r="C10" s="66"/>
      <c r="D10" s="90"/>
      <c r="E10" s="92"/>
      <c r="F10" s="86"/>
      <c r="G10" s="66"/>
      <c r="H10" s="89"/>
      <c r="I10" s="92"/>
      <c r="J10" s="86"/>
      <c r="K10" s="66"/>
      <c r="L10" s="66"/>
      <c r="M10" s="211"/>
      <c r="N10" s="213"/>
      <c r="O10" s="58">
        <v>4</v>
      </c>
    </row>
    <row r="11" spans="1:22" s="62" customFormat="1" ht="10.5" customHeight="1">
      <c r="A11" s="214">
        <v>5</v>
      </c>
      <c r="B11" s="131"/>
      <c r="C11" s="132"/>
      <c r="D11" s="90"/>
      <c r="E11" s="210">
        <v>2</v>
      </c>
      <c r="F11" s="212" t="s">
        <v>60</v>
      </c>
      <c r="G11" s="58"/>
      <c r="H11" s="89"/>
      <c r="I11" s="210">
        <v>2</v>
      </c>
      <c r="J11" s="212" t="str">
        <f>F11</f>
        <v>KAREL KUURMAA, Jmm</v>
      </c>
      <c r="K11" s="58">
        <v>0</v>
      </c>
      <c r="L11" s="66"/>
    </row>
    <row r="12" spans="1:22" s="62" customFormat="1" ht="10.5" customHeight="1" thickBot="1">
      <c r="A12" s="215"/>
      <c r="B12" s="133"/>
      <c r="C12" s="134"/>
      <c r="D12" s="90"/>
      <c r="E12" s="211"/>
      <c r="F12" s="213"/>
      <c r="G12" s="58"/>
      <c r="H12" s="66"/>
      <c r="I12" s="211"/>
      <c r="J12" s="213"/>
      <c r="K12" s="58">
        <v>4</v>
      </c>
      <c r="L12" s="66"/>
      <c r="Q12" s="210">
        <f>IF(O9="","",IF(O9&lt;2,M15,M9))</f>
        <v>1</v>
      </c>
      <c r="R12" s="212" t="str">
        <f>IF(O9="","",IF(O9&lt;2,N15,N9))</f>
        <v>KARDO TAMM, Tulevik</v>
      </c>
      <c r="S12" s="58">
        <v>0</v>
      </c>
    </row>
    <row r="13" spans="1:22" s="62" customFormat="1" ht="6.75" customHeight="1" thickBot="1">
      <c r="A13" s="92"/>
      <c r="B13" s="66"/>
      <c r="C13" s="66"/>
      <c r="D13" s="90"/>
      <c r="E13" s="92"/>
      <c r="F13" s="86"/>
      <c r="G13" s="66"/>
      <c r="H13" s="66"/>
      <c r="I13" s="92"/>
      <c r="J13" s="86"/>
      <c r="K13" s="66"/>
      <c r="L13" s="66"/>
      <c r="Q13" s="211"/>
      <c r="R13" s="213"/>
      <c r="S13" s="58">
        <v>0</v>
      </c>
    </row>
    <row r="14" spans="1:22" s="62" customFormat="1" ht="10.5" customHeight="1">
      <c r="A14" s="214">
        <v>11</v>
      </c>
      <c r="B14" s="131">
        <v>0</v>
      </c>
      <c r="C14" s="132"/>
      <c r="D14" s="90"/>
      <c r="E14" s="210">
        <v>3</v>
      </c>
      <c r="F14" s="212" t="s">
        <v>61</v>
      </c>
      <c r="G14" s="58"/>
      <c r="H14" s="66"/>
      <c r="I14" s="210">
        <v>3</v>
      </c>
      <c r="J14" s="212" t="str">
        <f>F14</f>
        <v>TIMOR ARUSAAR, Jmm</v>
      </c>
      <c r="K14" s="58">
        <v>0</v>
      </c>
      <c r="L14" s="66"/>
    </row>
    <row r="15" spans="1:22" s="62" customFormat="1" ht="10.5" customHeight="1" thickBot="1">
      <c r="A15" s="215"/>
      <c r="B15" s="133">
        <v>0</v>
      </c>
      <c r="C15" s="134">
        <v>10</v>
      </c>
      <c r="D15" s="90"/>
      <c r="E15" s="211"/>
      <c r="F15" s="213"/>
      <c r="G15" s="58"/>
      <c r="H15" s="89"/>
      <c r="I15" s="211"/>
      <c r="J15" s="213"/>
      <c r="K15" s="58">
        <v>0</v>
      </c>
      <c r="L15" s="66"/>
      <c r="M15" s="210">
        <f>IF(K14="","",IF(K14&lt;2,I17,I14))</f>
        <v>4</v>
      </c>
      <c r="N15" s="212" t="str">
        <f>IF(K14="","",IF(K14&lt;2,J17,J14))</f>
        <v>EGERT AST, Nipi</v>
      </c>
      <c r="O15" s="58">
        <v>0</v>
      </c>
    </row>
    <row r="16" spans="1:22" s="62" customFormat="1" ht="8.25" customHeight="1" thickBot="1">
      <c r="A16" s="92"/>
      <c r="B16" s="66"/>
      <c r="C16" s="66"/>
      <c r="D16" s="90"/>
      <c r="E16" s="92"/>
      <c r="F16" s="86"/>
      <c r="G16" s="66"/>
      <c r="H16" s="89"/>
      <c r="I16" s="92"/>
      <c r="J16" s="86"/>
      <c r="K16" s="66"/>
      <c r="L16" s="66"/>
      <c r="M16" s="211"/>
      <c r="N16" s="213"/>
      <c r="O16" s="58">
        <v>2</v>
      </c>
    </row>
    <row r="17" spans="1:22" s="62" customFormat="1" ht="10.5" customHeight="1">
      <c r="A17" s="214">
        <v>3</v>
      </c>
      <c r="B17" s="131"/>
      <c r="C17" s="132"/>
      <c r="D17" s="90"/>
      <c r="E17" s="210">
        <v>4</v>
      </c>
      <c r="F17" s="212" t="s">
        <v>62</v>
      </c>
      <c r="G17" s="94"/>
      <c r="H17" s="89"/>
      <c r="I17" s="210">
        <v>4</v>
      </c>
      <c r="J17" s="212" t="str">
        <f>F17</f>
        <v>EGERT AST, Nipi</v>
      </c>
      <c r="K17" s="94">
        <v>4</v>
      </c>
      <c r="L17" s="66"/>
      <c r="M17" s="66"/>
      <c r="N17" s="66"/>
    </row>
    <row r="18" spans="1:22" s="62" customFormat="1" ht="10.5" customHeight="1" thickBot="1">
      <c r="A18" s="215"/>
      <c r="B18" s="133"/>
      <c r="C18" s="134"/>
      <c r="D18" s="90"/>
      <c r="E18" s="211"/>
      <c r="F18" s="213"/>
      <c r="G18" s="58"/>
      <c r="H18" s="66"/>
      <c r="I18" s="211"/>
      <c r="J18" s="213"/>
      <c r="K18" s="58">
        <v>10</v>
      </c>
      <c r="L18" s="66"/>
    </row>
    <row r="19" spans="1:22" s="62" customFormat="1" ht="10.5" customHeight="1" thickBot="1">
      <c r="A19" s="92"/>
      <c r="B19" s="66"/>
      <c r="C19" s="66"/>
      <c r="D19" s="90"/>
      <c r="E19" s="92"/>
      <c r="F19" s="86"/>
      <c r="G19" s="66"/>
      <c r="H19" s="66"/>
      <c r="I19" s="92"/>
      <c r="J19" s="86"/>
      <c r="K19" s="66"/>
      <c r="L19" s="66"/>
      <c r="U19" s="210">
        <f>IF(S12="","",IF(S12&lt;2,Q27,Q12))</f>
        <v>6</v>
      </c>
      <c r="V19" s="212" t="str">
        <f>IF(S12="","",IF(S12&lt;2,R27,R12))</f>
        <v>TRISTAN ALEKSANDROV, Tulevik</v>
      </c>
    </row>
    <row r="20" spans="1:22" s="62" customFormat="1" ht="10.5" customHeight="1">
      <c r="A20" s="214">
        <v>7</v>
      </c>
      <c r="B20" s="131"/>
      <c r="C20" s="132"/>
      <c r="D20" s="90"/>
      <c r="E20" s="210">
        <v>5</v>
      </c>
      <c r="F20" s="212" t="s">
        <v>63</v>
      </c>
      <c r="G20" s="58"/>
      <c r="H20" s="66"/>
      <c r="I20" s="210">
        <v>5</v>
      </c>
      <c r="J20" s="212" t="str">
        <f>F20</f>
        <v>RAINIS ADSON, Jmm</v>
      </c>
      <c r="K20" s="58">
        <v>0</v>
      </c>
      <c r="L20" s="66"/>
      <c r="M20" s="66"/>
      <c r="N20" s="89"/>
      <c r="U20" s="211"/>
      <c r="V20" s="213"/>
    </row>
    <row r="21" spans="1:22" s="62" customFormat="1" ht="10.5" customHeight="1" thickBot="1">
      <c r="A21" s="215"/>
      <c r="B21" s="133"/>
      <c r="C21" s="134"/>
      <c r="D21" s="90"/>
      <c r="E21" s="211"/>
      <c r="F21" s="213"/>
      <c r="G21" s="58"/>
      <c r="H21" s="89"/>
      <c r="I21" s="211"/>
      <c r="J21" s="213"/>
      <c r="K21" s="58">
        <v>0</v>
      </c>
      <c r="L21" s="66"/>
    </row>
    <row r="22" spans="1:22" s="62" customFormat="1" ht="10.5" customHeight="1" thickBot="1">
      <c r="A22" s="92"/>
      <c r="B22" s="66"/>
      <c r="C22" s="66"/>
      <c r="D22" s="90"/>
      <c r="E22" s="92"/>
      <c r="F22" s="86"/>
      <c r="G22" s="66"/>
      <c r="H22" s="89"/>
      <c r="I22" s="92"/>
      <c r="J22" s="86"/>
      <c r="K22" s="66"/>
      <c r="L22" s="66"/>
      <c r="M22" s="210">
        <f>IF(K20="","",IF(K20&lt;2,I24,I20))</f>
        <v>6</v>
      </c>
      <c r="N22" s="212" t="str">
        <f>IF(K20="","",IF(K20&lt;2,J24,J20))</f>
        <v>TRISTAN ALEKSANDROV, Tulevik</v>
      </c>
      <c r="O22" s="58">
        <v>3</v>
      </c>
    </row>
    <row r="23" spans="1:22" s="62" customFormat="1" ht="10.5" customHeight="1">
      <c r="A23" s="214">
        <v>1</v>
      </c>
      <c r="B23" s="131"/>
      <c r="C23" s="132"/>
      <c r="D23" s="90"/>
      <c r="E23" s="210">
        <v>6</v>
      </c>
      <c r="F23" s="212" t="s">
        <v>64</v>
      </c>
      <c r="G23" s="58">
        <v>4</v>
      </c>
      <c r="H23" s="66"/>
      <c r="M23" s="211"/>
      <c r="N23" s="213"/>
      <c r="O23" s="58">
        <v>4</v>
      </c>
      <c r="P23" s="66"/>
      <c r="Q23" s="66"/>
      <c r="R23" s="66"/>
      <c r="S23" s="66"/>
      <c r="T23" s="66"/>
      <c r="U23" s="66"/>
      <c r="V23" s="66"/>
    </row>
    <row r="24" spans="1:22" s="62" customFormat="1" ht="10.5" customHeight="1" thickBot="1">
      <c r="A24" s="215"/>
      <c r="B24" s="133"/>
      <c r="C24" s="134"/>
      <c r="D24" s="90"/>
      <c r="E24" s="211"/>
      <c r="F24" s="213"/>
      <c r="G24" s="58">
        <v>10</v>
      </c>
      <c r="H24" s="66"/>
      <c r="I24" s="210">
        <f>IF(G23="","",IF(G23&lt;2,E26,E23))</f>
        <v>6</v>
      </c>
      <c r="J24" s="212" t="str">
        <f>IF(G23="","",IF(G23&lt;2,F26,F23))</f>
        <v>TRISTAN ALEKSANDROV, Tulevik</v>
      </c>
      <c r="K24" s="136">
        <v>5</v>
      </c>
      <c r="P24" s="66"/>
      <c r="T24" s="66"/>
      <c r="U24" s="66"/>
      <c r="V24" s="66"/>
    </row>
    <row r="25" spans="1:22" s="62" customFormat="1" ht="9.75" customHeight="1" thickBot="1">
      <c r="A25" s="92"/>
      <c r="B25" s="66"/>
      <c r="C25" s="66"/>
      <c r="D25" s="90"/>
      <c r="E25" s="92"/>
      <c r="F25" s="86"/>
      <c r="G25" s="66"/>
      <c r="H25" s="66"/>
      <c r="I25" s="211"/>
      <c r="J25" s="213"/>
      <c r="K25" s="136">
        <v>4</v>
      </c>
      <c r="P25" s="66"/>
      <c r="T25" s="66"/>
      <c r="U25" s="66"/>
      <c r="V25" s="66"/>
    </row>
    <row r="26" spans="1:22" s="62" customFormat="1" ht="10.5" customHeight="1">
      <c r="A26" s="214">
        <v>5</v>
      </c>
      <c r="B26" s="131"/>
      <c r="C26" s="132"/>
      <c r="D26" s="90"/>
      <c r="E26" s="210">
        <v>7</v>
      </c>
      <c r="F26" s="212" t="s">
        <v>125</v>
      </c>
      <c r="G26" s="58">
        <v>0</v>
      </c>
      <c r="H26" s="66"/>
      <c r="P26" s="66"/>
      <c r="T26" s="66"/>
      <c r="U26" s="66"/>
      <c r="V26" s="66"/>
    </row>
    <row r="27" spans="1:22" s="62" customFormat="1" ht="10.5" customHeight="1" thickBot="1">
      <c r="A27" s="215"/>
      <c r="B27" s="133"/>
      <c r="C27" s="134"/>
      <c r="D27" s="90"/>
      <c r="E27" s="211"/>
      <c r="F27" s="213"/>
      <c r="G27" s="58">
        <v>0</v>
      </c>
      <c r="P27" s="66"/>
      <c r="Q27" s="210">
        <f>IF(O22="","",IF(O22&lt;2,M33,M22))</f>
        <v>6</v>
      </c>
      <c r="R27" s="212" t="str">
        <f>IF(O22="","",IF(O22&lt;2,N33,N22))</f>
        <v>TRISTAN ALEKSANDROV, Tulevik</v>
      </c>
      <c r="S27" s="58">
        <v>4</v>
      </c>
      <c r="T27" s="66"/>
      <c r="U27" s="66"/>
      <c r="V27" s="66"/>
    </row>
    <row r="28" spans="1:22" s="62" customFormat="1" ht="10.5" customHeight="1" thickBot="1">
      <c r="A28" s="92"/>
      <c r="B28" s="66"/>
      <c r="C28" s="66"/>
      <c r="D28" s="90"/>
      <c r="E28" s="92"/>
      <c r="F28" s="86"/>
      <c r="G28" s="66"/>
      <c r="P28" s="66"/>
      <c r="Q28" s="211"/>
      <c r="R28" s="213"/>
      <c r="S28" s="58">
        <v>10</v>
      </c>
      <c r="T28" s="66"/>
      <c r="U28" s="66"/>
      <c r="V28" s="66"/>
    </row>
    <row r="29" spans="1:22" s="62" customFormat="1" ht="10.5" customHeight="1">
      <c r="A29" s="214">
        <v>8</v>
      </c>
      <c r="B29" s="131">
        <v>5</v>
      </c>
      <c r="C29" s="132"/>
      <c r="D29" s="90"/>
      <c r="E29" s="210">
        <v>8</v>
      </c>
      <c r="F29" s="212" t="s">
        <v>66</v>
      </c>
      <c r="G29" s="58">
        <v>5</v>
      </c>
      <c r="H29" s="66"/>
      <c r="P29" s="66"/>
      <c r="Q29" s="66"/>
      <c r="R29" s="66"/>
      <c r="S29" s="66"/>
      <c r="T29" s="66"/>
      <c r="U29" s="66"/>
      <c r="V29" s="66"/>
    </row>
    <row r="30" spans="1:22" s="62" customFormat="1" ht="10.5" customHeight="1" thickBot="1">
      <c r="A30" s="215"/>
      <c r="B30" s="133">
        <v>4</v>
      </c>
      <c r="C30" s="134">
        <v>6</v>
      </c>
      <c r="D30" s="90"/>
      <c r="E30" s="211"/>
      <c r="F30" s="213"/>
      <c r="G30" s="58">
        <v>4</v>
      </c>
      <c r="H30" s="66"/>
      <c r="I30" s="210">
        <f>IF(G29="","",IF(G29&lt;2,E32,E29))</f>
        <v>8</v>
      </c>
      <c r="J30" s="212" t="str">
        <f>IF(G29="","",IF(G29&lt;2,F32,F29))</f>
        <v>AIMAR ALKSNIS, Tulevik</v>
      </c>
      <c r="K30" s="58">
        <v>0</v>
      </c>
      <c r="P30" s="66"/>
      <c r="Q30" s="66"/>
      <c r="R30" s="66"/>
      <c r="S30" s="66"/>
      <c r="T30" s="66"/>
      <c r="U30" s="66"/>
      <c r="V30" s="66"/>
    </row>
    <row r="31" spans="1:22" s="62" customFormat="1" ht="8.25" customHeight="1" thickBot="1">
      <c r="A31" s="92"/>
      <c r="B31" s="66"/>
      <c r="C31" s="66"/>
      <c r="D31" s="90"/>
      <c r="E31" s="92"/>
      <c r="F31" s="86"/>
      <c r="G31" s="66"/>
      <c r="H31" s="66"/>
      <c r="I31" s="211"/>
      <c r="J31" s="213"/>
      <c r="K31" s="58">
        <v>0</v>
      </c>
      <c r="P31" s="66"/>
      <c r="Q31" s="66"/>
      <c r="R31" s="66"/>
      <c r="S31" s="66"/>
      <c r="T31" s="66"/>
      <c r="U31" s="66"/>
      <c r="V31" s="66"/>
    </row>
    <row r="32" spans="1:22" s="62" customFormat="1" ht="10.5" customHeight="1">
      <c r="A32" s="214">
        <v>9</v>
      </c>
      <c r="B32" s="131">
        <v>0</v>
      </c>
      <c r="C32" s="132"/>
      <c r="D32" s="90"/>
      <c r="E32" s="210">
        <v>9</v>
      </c>
      <c r="F32" s="212" t="s">
        <v>67</v>
      </c>
      <c r="G32" s="58">
        <v>0</v>
      </c>
      <c r="H32" s="66"/>
      <c r="I32" s="93"/>
      <c r="J32" s="98"/>
      <c r="K32" s="89"/>
      <c r="M32" s="95"/>
      <c r="N32" s="66"/>
      <c r="O32" s="66"/>
      <c r="P32" s="66"/>
      <c r="Q32" s="66"/>
      <c r="R32" s="66"/>
      <c r="S32" s="66"/>
      <c r="T32" s="66"/>
      <c r="U32" s="66"/>
      <c r="V32" s="66"/>
    </row>
    <row r="33" spans="1:22" s="62" customFormat="1" ht="10.5" customHeight="1" thickBot="1">
      <c r="A33" s="215"/>
      <c r="B33" s="133">
        <v>0</v>
      </c>
      <c r="C33" s="134">
        <v>4</v>
      </c>
      <c r="D33" s="90"/>
      <c r="E33" s="211"/>
      <c r="F33" s="213"/>
      <c r="G33" s="58">
        <v>0</v>
      </c>
      <c r="M33" s="210">
        <f>IF(K30="","",IF(K30&lt;2,I36,I30))</f>
        <v>11</v>
      </c>
      <c r="N33" s="212" t="str">
        <f>IF(K30="","",IF(K30&lt;2,J36,J30))</f>
        <v>INGARS POLIS, Ferrum</v>
      </c>
      <c r="O33" s="58">
        <v>1</v>
      </c>
      <c r="P33" s="66"/>
      <c r="Q33" s="66"/>
      <c r="R33" s="66"/>
      <c r="S33" s="66"/>
      <c r="T33" s="66"/>
      <c r="U33" s="66"/>
      <c r="V33" s="66"/>
    </row>
    <row r="34" spans="1:22" s="62" customFormat="1" ht="10.5" customHeight="1" thickBot="1">
      <c r="A34" s="92"/>
      <c r="B34" s="66"/>
      <c r="C34" s="66"/>
      <c r="D34" s="90"/>
      <c r="E34" s="92"/>
      <c r="F34" s="86"/>
      <c r="G34" s="66"/>
      <c r="M34" s="211"/>
      <c r="N34" s="213"/>
      <c r="O34" s="58">
        <v>2</v>
      </c>
      <c r="P34" s="66"/>
      <c r="Q34" s="66"/>
      <c r="R34" s="66"/>
      <c r="S34" s="66"/>
      <c r="T34" s="66"/>
      <c r="U34" s="66"/>
      <c r="V34" s="66"/>
    </row>
    <row r="35" spans="1:22" s="62" customFormat="1" ht="10.5" customHeight="1">
      <c r="A35" s="214">
        <v>9</v>
      </c>
      <c r="B35" s="131">
        <v>0</v>
      </c>
      <c r="C35" s="132"/>
      <c r="D35" s="90"/>
      <c r="E35" s="210">
        <v>10</v>
      </c>
      <c r="F35" s="212" t="s">
        <v>68</v>
      </c>
      <c r="G35" s="58">
        <v>0</v>
      </c>
      <c r="H35" s="66"/>
      <c r="I35" s="93"/>
      <c r="J35" s="98"/>
      <c r="K35" s="89"/>
      <c r="M35" s="95"/>
      <c r="N35" s="66"/>
      <c r="O35" s="66"/>
      <c r="P35" s="66"/>
      <c r="Q35" s="66"/>
      <c r="R35" s="66"/>
      <c r="S35" s="66"/>
      <c r="T35" s="66"/>
      <c r="U35" s="66"/>
      <c r="V35" s="66"/>
    </row>
    <row r="36" spans="1:22" s="62" customFormat="1" ht="10.5" customHeight="1" thickBot="1">
      <c r="A36" s="215"/>
      <c r="B36" s="133">
        <v>0</v>
      </c>
      <c r="C36" s="134">
        <v>4</v>
      </c>
      <c r="D36" s="90"/>
      <c r="E36" s="211"/>
      <c r="F36" s="213"/>
      <c r="G36" s="58">
        <v>0</v>
      </c>
      <c r="H36" s="66"/>
      <c r="I36" s="210">
        <f>IF(G35="","",IF(G35&lt;2,E38,E35))</f>
        <v>11</v>
      </c>
      <c r="J36" s="212" t="str">
        <f>IF(G35="","",IF(G35&lt;2,F38,F35))</f>
        <v>INGARS POLIS, Ferrum</v>
      </c>
      <c r="K36" s="58">
        <v>5</v>
      </c>
      <c r="M36" s="95"/>
      <c r="N36" s="66"/>
      <c r="O36" s="66"/>
      <c r="P36" s="66"/>
      <c r="Q36" s="66"/>
      <c r="R36" s="66"/>
      <c r="S36" s="66"/>
      <c r="T36" s="66"/>
      <c r="U36" s="66"/>
      <c r="V36" s="66"/>
    </row>
    <row r="37" spans="1:22" s="62" customFormat="1" ht="9" customHeight="1" thickBot="1">
      <c r="A37" s="92"/>
      <c r="B37" s="66"/>
      <c r="C37" s="66"/>
      <c r="D37" s="90"/>
      <c r="E37" s="92"/>
      <c r="F37" s="86"/>
      <c r="G37" s="66"/>
      <c r="H37" s="66"/>
      <c r="I37" s="211"/>
      <c r="J37" s="213"/>
      <c r="K37" s="58">
        <v>6</v>
      </c>
      <c r="M37" s="95"/>
      <c r="N37" s="66"/>
      <c r="O37" s="66"/>
      <c r="P37" s="66"/>
      <c r="Q37" s="66"/>
      <c r="R37" s="66"/>
      <c r="S37" s="66"/>
      <c r="T37" s="66"/>
      <c r="U37" s="66"/>
      <c r="V37" s="66"/>
    </row>
    <row r="38" spans="1:22" s="62" customFormat="1" ht="10.5" customHeight="1">
      <c r="A38" s="214">
        <v>3</v>
      </c>
      <c r="B38" s="131"/>
      <c r="C38" s="132"/>
      <c r="D38" s="90"/>
      <c r="E38" s="210">
        <v>11</v>
      </c>
      <c r="F38" s="212" t="s">
        <v>138</v>
      </c>
      <c r="G38" s="58">
        <v>5</v>
      </c>
      <c r="H38" s="66"/>
      <c r="I38" s="93"/>
      <c r="J38" s="98"/>
      <c r="K38" s="89"/>
      <c r="M38" s="95"/>
      <c r="N38" s="66"/>
      <c r="O38" s="66"/>
      <c r="P38" s="66"/>
      <c r="Q38" s="66"/>
      <c r="R38" s="66"/>
      <c r="S38" s="66"/>
      <c r="T38" s="66"/>
      <c r="U38" s="66"/>
      <c r="V38" s="66"/>
    </row>
    <row r="39" spans="1:22" s="62" customFormat="1" ht="10.5" customHeight="1" thickBot="1">
      <c r="A39" s="215"/>
      <c r="B39" s="133"/>
      <c r="C39" s="134"/>
      <c r="D39" s="90"/>
      <c r="E39" s="211"/>
      <c r="F39" s="213"/>
      <c r="G39" s="58">
        <v>4</v>
      </c>
      <c r="H39" s="66"/>
      <c r="I39" s="93"/>
      <c r="J39" s="98"/>
      <c r="K39" s="89"/>
      <c r="M39" s="95"/>
      <c r="N39" s="66"/>
      <c r="O39" s="66"/>
      <c r="P39" s="66"/>
      <c r="Q39" s="66"/>
      <c r="R39" s="66"/>
      <c r="S39" s="66"/>
      <c r="T39" s="66"/>
      <c r="U39" s="66"/>
      <c r="V39" s="66"/>
    </row>
    <row r="40" spans="1:22" s="62" customFormat="1" ht="3" customHeight="1" thickBot="1">
      <c r="A40" s="89"/>
      <c r="B40" s="89"/>
      <c r="C40" s="89"/>
      <c r="D40" s="90"/>
      <c r="E40" s="92"/>
      <c r="F40" s="86"/>
      <c r="G40" s="66"/>
      <c r="H40" s="66"/>
      <c r="I40" s="93"/>
      <c r="J40" s="98"/>
      <c r="K40" s="89"/>
      <c r="M40" s="95"/>
      <c r="N40" s="66"/>
      <c r="O40" s="66"/>
      <c r="P40" s="66"/>
      <c r="Q40" s="66"/>
      <c r="R40" s="66"/>
      <c r="S40" s="66"/>
      <c r="T40" s="66"/>
      <c r="U40" s="66"/>
      <c r="V40" s="66"/>
    </row>
    <row r="41" spans="1:22" s="62" customFormat="1" ht="10.5" customHeight="1" thickBot="1">
      <c r="B41" s="66"/>
      <c r="C41" s="66"/>
      <c r="D41" s="107"/>
      <c r="E41" s="108"/>
      <c r="F41" s="109"/>
      <c r="G41" s="110"/>
      <c r="H41" s="110"/>
      <c r="I41" s="110"/>
      <c r="J41" s="110"/>
      <c r="K41" s="110"/>
      <c r="L41" s="110"/>
      <c r="M41" s="110"/>
      <c r="N41" s="110"/>
      <c r="O41" s="110"/>
      <c r="P41" s="111"/>
      <c r="Q41" s="100"/>
      <c r="R41" s="100"/>
      <c r="S41" s="100"/>
      <c r="T41" s="100"/>
      <c r="U41" s="101"/>
      <c r="V41" s="89"/>
    </row>
    <row r="42" spans="1:22" s="62" customFormat="1" ht="12" customHeight="1" thickBot="1">
      <c r="B42" s="66"/>
      <c r="C42" s="66"/>
      <c r="D42" s="112"/>
      <c r="E42" s="216" t="s">
        <v>37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8"/>
      <c r="S42" s="103"/>
      <c r="T42" s="89"/>
      <c r="U42" s="129"/>
      <c r="V42" s="89"/>
    </row>
    <row r="43" spans="1:22" s="62" customFormat="1" ht="11.25" customHeight="1">
      <c r="B43" s="66"/>
      <c r="C43" s="66"/>
      <c r="D43" s="112"/>
      <c r="E43" s="219" t="s">
        <v>35</v>
      </c>
      <c r="F43" s="220"/>
      <c r="G43" s="220"/>
      <c r="H43" s="220"/>
      <c r="I43" s="220"/>
      <c r="J43" s="221"/>
      <c r="K43" s="105"/>
      <c r="L43" s="103"/>
      <c r="M43" s="219" t="s">
        <v>36</v>
      </c>
      <c r="N43" s="220"/>
      <c r="O43" s="220"/>
      <c r="P43" s="220"/>
      <c r="Q43" s="220"/>
      <c r="R43" s="221"/>
      <c r="S43" s="103"/>
      <c r="T43" s="89"/>
      <c r="U43" s="129"/>
      <c r="V43" s="89"/>
    </row>
    <row r="44" spans="1:22" s="62" customFormat="1" ht="11.25" customHeight="1" thickBot="1">
      <c r="B44" s="66"/>
      <c r="C44" s="66"/>
      <c r="D44" s="112"/>
      <c r="E44" s="222"/>
      <c r="F44" s="223"/>
      <c r="G44" s="223"/>
      <c r="H44" s="223"/>
      <c r="I44" s="223"/>
      <c r="J44" s="224"/>
      <c r="K44" s="105"/>
      <c r="L44" s="103"/>
      <c r="M44" s="222"/>
      <c r="N44" s="223"/>
      <c r="O44" s="223"/>
      <c r="P44" s="223"/>
      <c r="Q44" s="223"/>
      <c r="R44" s="224"/>
      <c r="S44" s="102"/>
      <c r="T44" s="89"/>
      <c r="U44" s="129"/>
      <c r="V44" s="89"/>
    </row>
    <row r="45" spans="1:22" s="62" customFormat="1" ht="5.25" customHeight="1">
      <c r="B45" s="66"/>
      <c r="C45" s="66"/>
      <c r="D45" s="112"/>
      <c r="E45" s="102"/>
      <c r="F45" s="102"/>
      <c r="G45" s="102"/>
      <c r="H45" s="102"/>
      <c r="I45" s="102"/>
      <c r="J45" s="102"/>
      <c r="K45" s="102"/>
      <c r="L45" s="103"/>
      <c r="M45" s="102"/>
      <c r="N45" s="102"/>
      <c r="O45" s="102"/>
      <c r="P45" s="102"/>
      <c r="Q45" s="102"/>
      <c r="R45" s="102"/>
      <c r="S45" s="102"/>
      <c r="T45" s="89"/>
      <c r="U45" s="129"/>
      <c r="V45" s="89"/>
    </row>
    <row r="46" spans="1:22" ht="10.5" customHeight="1">
      <c r="B46" s="3"/>
      <c r="C46" s="3"/>
      <c r="D46" s="115"/>
      <c r="E46" s="210"/>
      <c r="F46" s="212"/>
      <c r="G46" s="135"/>
      <c r="H46" s="103"/>
      <c r="I46" s="103"/>
      <c r="J46" s="103"/>
      <c r="K46" s="103"/>
      <c r="L46" s="103"/>
      <c r="M46" s="210">
        <v>7</v>
      </c>
      <c r="N46" s="212" t="s">
        <v>125</v>
      </c>
      <c r="O46" s="135">
        <v>5</v>
      </c>
      <c r="P46" s="103"/>
      <c r="Q46" s="103"/>
      <c r="R46" s="103"/>
      <c r="S46" s="104"/>
      <c r="T46" s="3"/>
      <c r="U46" s="123"/>
    </row>
    <row r="47" spans="1:22" ht="10.5" customHeight="1">
      <c r="B47" s="3"/>
      <c r="C47" s="3"/>
      <c r="D47" s="115"/>
      <c r="E47" s="211"/>
      <c r="F47" s="213"/>
      <c r="G47" s="135"/>
      <c r="H47" s="103"/>
      <c r="I47" s="210">
        <v>2</v>
      </c>
      <c r="J47" s="212" t="s">
        <v>60</v>
      </c>
      <c r="K47" s="135">
        <v>1</v>
      </c>
      <c r="L47" s="103"/>
      <c r="M47" s="211"/>
      <c r="N47" s="213"/>
      <c r="O47" s="135">
        <v>4</v>
      </c>
      <c r="P47" s="103"/>
      <c r="Q47" s="210">
        <f>IF(O46="","",IF(O46&lt;2,M49,M46))</f>
        <v>7</v>
      </c>
      <c r="R47" s="212" t="str">
        <f>IF(O46="","",IF(O46&lt;2,N49,N46))</f>
        <v>ARTUR TIMŠIN, Delta</v>
      </c>
      <c r="S47" s="135">
        <v>0</v>
      </c>
      <c r="T47" s="3"/>
      <c r="U47" s="123"/>
    </row>
    <row r="48" spans="1:22" ht="10.5" customHeight="1">
      <c r="B48" s="3"/>
      <c r="C48" s="3"/>
      <c r="D48" s="115"/>
      <c r="E48" s="103"/>
      <c r="F48" s="103"/>
      <c r="G48" s="117"/>
      <c r="H48" s="103"/>
      <c r="I48" s="211"/>
      <c r="J48" s="213"/>
      <c r="K48" s="135">
        <v>4</v>
      </c>
      <c r="L48" s="103"/>
      <c r="M48" s="103"/>
      <c r="N48" s="103"/>
      <c r="O48" s="117"/>
      <c r="P48" s="103"/>
      <c r="Q48" s="211"/>
      <c r="R48" s="213"/>
      <c r="S48" s="135">
        <v>0</v>
      </c>
      <c r="T48" s="3"/>
      <c r="U48" s="123"/>
    </row>
    <row r="49" spans="2:22" ht="10.5" customHeight="1">
      <c r="B49" s="3"/>
      <c r="C49" s="3"/>
      <c r="D49" s="115"/>
      <c r="E49" s="210"/>
      <c r="F49" s="212"/>
      <c r="G49" s="135"/>
      <c r="H49" s="103"/>
      <c r="I49" s="3"/>
      <c r="J49" s="3"/>
      <c r="K49" s="117"/>
      <c r="L49" s="103"/>
      <c r="M49" s="210">
        <v>5</v>
      </c>
      <c r="N49" s="212" t="s">
        <v>63</v>
      </c>
      <c r="O49" s="135">
        <v>0</v>
      </c>
      <c r="P49" s="117"/>
      <c r="Q49" s="3"/>
      <c r="R49" s="3"/>
      <c r="S49" s="117"/>
      <c r="T49" s="71"/>
      <c r="U49" s="130"/>
      <c r="V49" s="71"/>
    </row>
    <row r="50" spans="2:22" ht="10.5" customHeight="1">
      <c r="B50" s="3"/>
      <c r="C50" s="3"/>
      <c r="D50" s="115"/>
      <c r="E50" s="211"/>
      <c r="F50" s="213"/>
      <c r="G50" s="135"/>
      <c r="H50" s="117"/>
      <c r="I50" s="210">
        <v>4</v>
      </c>
      <c r="J50" s="212" t="s">
        <v>62</v>
      </c>
      <c r="K50" s="135">
        <v>3</v>
      </c>
      <c r="L50" s="103"/>
      <c r="M50" s="211"/>
      <c r="N50" s="213"/>
      <c r="O50" s="135">
        <v>0</v>
      </c>
      <c r="P50" s="117"/>
      <c r="Q50" s="210">
        <v>11</v>
      </c>
      <c r="R50" s="212" t="s">
        <v>138</v>
      </c>
      <c r="S50" s="135">
        <v>5</v>
      </c>
      <c r="T50" s="71"/>
      <c r="U50" s="130"/>
      <c r="V50" s="71"/>
    </row>
    <row r="51" spans="2:22" ht="13.5" customHeight="1">
      <c r="B51" s="3"/>
      <c r="C51" s="3"/>
      <c r="D51" s="115"/>
      <c r="E51" s="14"/>
      <c r="F51" s="15"/>
      <c r="G51" s="99"/>
      <c r="H51" s="3"/>
      <c r="I51" s="211"/>
      <c r="J51" s="213"/>
      <c r="K51" s="135">
        <v>10</v>
      </c>
      <c r="L51" s="3"/>
      <c r="M51" s="8"/>
      <c r="N51" s="12"/>
      <c r="O51" s="12"/>
      <c r="P51" s="8"/>
      <c r="Q51" s="211"/>
      <c r="R51" s="213"/>
      <c r="S51" s="135">
        <v>2</v>
      </c>
      <c r="T51" s="70"/>
      <c r="U51" s="123"/>
      <c r="V51" s="71"/>
    </row>
    <row r="52" spans="2:22" ht="13.5" customHeight="1" thickBot="1">
      <c r="B52" s="3"/>
      <c r="C52" s="3"/>
      <c r="D52" s="115"/>
      <c r="E52" s="103"/>
      <c r="F52" s="103"/>
      <c r="G52" s="99"/>
      <c r="H52" s="3"/>
      <c r="I52" s="3"/>
      <c r="J52" s="7"/>
      <c r="K52" s="3"/>
      <c r="L52" s="3"/>
      <c r="M52" s="103"/>
      <c r="N52" s="103"/>
      <c r="O52" s="12"/>
      <c r="P52" s="3"/>
      <c r="Q52" s="3"/>
      <c r="R52" s="3"/>
      <c r="S52" s="3"/>
      <c r="T52" s="70"/>
      <c r="U52" s="123"/>
      <c r="V52" s="71"/>
    </row>
    <row r="53" spans="2:22" ht="13.5" customHeight="1">
      <c r="D53" s="115"/>
      <c r="E53" s="206" t="s">
        <v>39</v>
      </c>
      <c r="F53" s="207"/>
      <c r="G53" s="99"/>
      <c r="H53" s="3"/>
      <c r="I53" s="210">
        <f>IF(K47="","",IF(K47&lt;2,I50,I47))</f>
        <v>4</v>
      </c>
      <c r="J53" s="212" t="str">
        <f>IF(K47="","",IF(K47&lt;2,J50,J47))</f>
        <v>EGERT AST, Nipi</v>
      </c>
      <c r="K53" s="3"/>
      <c r="L53" s="3"/>
      <c r="M53" s="206" t="s">
        <v>39</v>
      </c>
      <c r="N53" s="207"/>
      <c r="O53" s="12"/>
      <c r="P53" s="3"/>
      <c r="Q53" s="210">
        <f>IF(S47="","",IF(S47&lt;2,Q50,Q47))</f>
        <v>11</v>
      </c>
      <c r="R53" s="212" t="str">
        <f>IF(S47="","",IF(S47&lt;2,R50,R47))</f>
        <v>INGARS POLIS, Ferrum</v>
      </c>
      <c r="S53" s="3"/>
      <c r="T53" s="70"/>
      <c r="U53" s="123"/>
      <c r="V53" s="71"/>
    </row>
    <row r="54" spans="2:22" ht="12.75" customHeight="1" thickBot="1">
      <c r="D54" s="115"/>
      <c r="E54" s="208"/>
      <c r="F54" s="209"/>
      <c r="G54" s="3"/>
      <c r="H54" s="3"/>
      <c r="I54" s="211"/>
      <c r="J54" s="213"/>
      <c r="K54" s="3"/>
      <c r="L54" s="3"/>
      <c r="M54" s="208"/>
      <c r="N54" s="209"/>
      <c r="O54" s="12"/>
      <c r="P54" s="3"/>
      <c r="Q54" s="211"/>
      <c r="R54" s="213"/>
      <c r="S54" s="3"/>
      <c r="T54" s="3"/>
      <c r="U54" s="123"/>
    </row>
    <row r="55" spans="2:22" ht="16.5" customHeight="1" thickBot="1">
      <c r="D55" s="1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06"/>
    </row>
    <row r="56" spans="2:22" ht="4.5" customHeight="1">
      <c r="E56" s="1"/>
      <c r="F56" s="1"/>
    </row>
    <row r="57" spans="2:22" ht="11.25" customHeight="1">
      <c r="E57" s="1"/>
      <c r="F57" s="1"/>
      <c r="P57" s="54"/>
      <c r="S57" s="124"/>
    </row>
  </sheetData>
  <mergeCells count="98">
    <mergeCell ref="E1:V1"/>
    <mergeCell ref="E2:V2"/>
    <mergeCell ref="E3:V3"/>
    <mergeCell ref="V4:V5"/>
    <mergeCell ref="V7:V8"/>
    <mergeCell ref="A5:C6"/>
    <mergeCell ref="E5:G6"/>
    <mergeCell ref="I5:K6"/>
    <mergeCell ref="M5:O6"/>
    <mergeCell ref="Q5:S6"/>
    <mergeCell ref="A8:A9"/>
    <mergeCell ref="E8:E9"/>
    <mergeCell ref="F8:F9"/>
    <mergeCell ref="I8:I9"/>
    <mergeCell ref="J8:J9"/>
    <mergeCell ref="M9:M10"/>
    <mergeCell ref="N9:N10"/>
    <mergeCell ref="A11:A12"/>
    <mergeCell ref="E11:E12"/>
    <mergeCell ref="F11:F12"/>
    <mergeCell ref="I11:I12"/>
    <mergeCell ref="J11:J12"/>
    <mergeCell ref="Q12:Q13"/>
    <mergeCell ref="R12:R13"/>
    <mergeCell ref="A14:A15"/>
    <mergeCell ref="E14:E15"/>
    <mergeCell ref="F14:F15"/>
    <mergeCell ref="I14:I15"/>
    <mergeCell ref="J14:J15"/>
    <mergeCell ref="M15:M16"/>
    <mergeCell ref="N15:N16"/>
    <mergeCell ref="A17:A18"/>
    <mergeCell ref="E17:E18"/>
    <mergeCell ref="F17:F18"/>
    <mergeCell ref="I17:I18"/>
    <mergeCell ref="J17:J18"/>
    <mergeCell ref="U19:U20"/>
    <mergeCell ref="V19:V20"/>
    <mergeCell ref="A20:A21"/>
    <mergeCell ref="E20:E21"/>
    <mergeCell ref="F20:F21"/>
    <mergeCell ref="I20:I21"/>
    <mergeCell ref="J20:J21"/>
    <mergeCell ref="M22:M23"/>
    <mergeCell ref="N22:N23"/>
    <mergeCell ref="A23:A24"/>
    <mergeCell ref="E23:E24"/>
    <mergeCell ref="F23:F24"/>
    <mergeCell ref="I24:I25"/>
    <mergeCell ref="J24:J25"/>
    <mergeCell ref="A26:A27"/>
    <mergeCell ref="E26:E27"/>
    <mergeCell ref="F26:F27"/>
    <mergeCell ref="Q27:Q28"/>
    <mergeCell ref="R27:R28"/>
    <mergeCell ref="A29:A30"/>
    <mergeCell ref="E29:E30"/>
    <mergeCell ref="F29:F30"/>
    <mergeCell ref="I30:I31"/>
    <mergeCell ref="J30:J31"/>
    <mergeCell ref="A32:A33"/>
    <mergeCell ref="E32:E33"/>
    <mergeCell ref="F32:F33"/>
    <mergeCell ref="M33:M34"/>
    <mergeCell ref="N33:N34"/>
    <mergeCell ref="A35:A36"/>
    <mergeCell ref="E35:E36"/>
    <mergeCell ref="F35:F36"/>
    <mergeCell ref="I36:I37"/>
    <mergeCell ref="J36:J37"/>
    <mergeCell ref="A38:A39"/>
    <mergeCell ref="E38:E39"/>
    <mergeCell ref="F38:F39"/>
    <mergeCell ref="E42:R42"/>
    <mergeCell ref="E43:J44"/>
    <mergeCell ref="M43:R44"/>
    <mergeCell ref="E46:E47"/>
    <mergeCell ref="F46:F47"/>
    <mergeCell ref="M46:M47"/>
    <mergeCell ref="N46:N47"/>
    <mergeCell ref="I47:I48"/>
    <mergeCell ref="J47:J48"/>
    <mergeCell ref="Q47:Q48"/>
    <mergeCell ref="R47:R48"/>
    <mergeCell ref="E49:E50"/>
    <mergeCell ref="F49:F50"/>
    <mergeCell ref="M49:M50"/>
    <mergeCell ref="N49:N50"/>
    <mergeCell ref="I50:I51"/>
    <mergeCell ref="J50:J51"/>
    <mergeCell ref="Q50:Q51"/>
    <mergeCell ref="R50:R51"/>
    <mergeCell ref="E53:F54"/>
    <mergeCell ref="I53:I54"/>
    <mergeCell ref="J53:J54"/>
    <mergeCell ref="M53:N54"/>
    <mergeCell ref="Q53:Q54"/>
    <mergeCell ref="R53:R54"/>
  </mergeCells>
  <pageMargins left="0.24" right="0.16" top="0.2" bottom="0.2" header="0.2" footer="0.2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0"/>
  <sheetViews>
    <sheetView workbookViewId="0">
      <selection activeCell="J53" sqref="J53"/>
    </sheetView>
  </sheetViews>
  <sheetFormatPr defaultColWidth="9.109375" defaultRowHeight="15.6"/>
  <cols>
    <col min="1" max="3" width="2.6640625" style="1" customWidth="1"/>
    <col min="4" max="4" width="1.44140625" style="11" customWidth="1"/>
    <col min="5" max="5" width="2.6640625" style="6" customWidth="1"/>
    <col min="6" max="6" width="19.88671875" style="5" customWidth="1"/>
    <col min="7" max="9" width="2.6640625" style="1" customWidth="1"/>
    <col min="10" max="10" width="19.88671875" style="1" customWidth="1"/>
    <col min="11" max="13" width="2.6640625" style="1" customWidth="1"/>
    <col min="14" max="14" width="19.88671875" style="1" customWidth="1"/>
    <col min="15" max="17" width="2.6640625" style="1" customWidth="1"/>
    <col min="18" max="18" width="19.88671875" style="1" customWidth="1"/>
    <col min="19" max="20" width="5.33203125" style="1" customWidth="1"/>
    <col min="21" max="23" width="2.6640625" style="1" customWidth="1"/>
    <col min="24" max="24" width="2.88671875" style="1" customWidth="1"/>
    <col min="25" max="26" width="2.5546875" style="1" customWidth="1"/>
    <col min="27" max="27" width="20" style="1" customWidth="1"/>
    <col min="28" max="28" width="7.33203125" style="1" customWidth="1"/>
    <col min="29" max="29" width="4.6640625" style="1" customWidth="1"/>
    <col min="30" max="30" width="17.5546875" style="1" customWidth="1"/>
    <col min="31" max="31" width="7.5546875" style="1" customWidth="1"/>
    <col min="32" max="55" width="4.44140625" style="1" customWidth="1"/>
    <col min="56" max="16384" width="9.109375" style="1"/>
  </cols>
  <sheetData>
    <row r="1" spans="1:26" ht="15.75" customHeight="1">
      <c r="E1" s="237" t="str">
        <f>Tiitelleht!A2</f>
        <v>JÄRVAMAA LAHTISED MEISTRIVÕISTLUSED NOORTELE VABAMAADLUSES 2015</v>
      </c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</row>
    <row r="2" spans="1:26" ht="15.75" customHeight="1">
      <c r="E2" s="237" t="str">
        <f>Tiitelleht!A6</f>
        <v>Türi linna võimla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</row>
    <row r="3" spans="1:26" ht="16.2" thickBot="1">
      <c r="E3" s="238" t="str">
        <f>Tiitelleht!A10</f>
        <v>03.10.2015</v>
      </c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</row>
    <row r="4" spans="1:26" ht="16.2" thickBot="1">
      <c r="F4" s="10"/>
      <c r="H4" s="69"/>
      <c r="I4" s="69"/>
      <c r="J4" s="69"/>
      <c r="K4" s="69"/>
      <c r="L4" s="69"/>
      <c r="O4" s="87"/>
      <c r="P4" s="87"/>
      <c r="Q4" s="87"/>
      <c r="R4" s="243" t="s">
        <v>33</v>
      </c>
      <c r="S4" s="245">
        <v>36</v>
      </c>
      <c r="T4" s="247" t="s">
        <v>7</v>
      </c>
    </row>
    <row r="5" spans="1:26" ht="13.5" customHeight="1" thickBot="1">
      <c r="A5" s="225" t="s">
        <v>42</v>
      </c>
      <c r="B5" s="226"/>
      <c r="C5" s="227"/>
      <c r="E5" s="231" t="s">
        <v>32</v>
      </c>
      <c r="F5" s="232"/>
      <c r="G5" s="233"/>
      <c r="H5" s="87"/>
      <c r="I5" s="231" t="s">
        <v>31</v>
      </c>
      <c r="J5" s="232"/>
      <c r="K5" s="233"/>
      <c r="M5" s="231" t="s">
        <v>34</v>
      </c>
      <c r="N5" s="232"/>
      <c r="O5" s="233"/>
      <c r="P5" s="87"/>
      <c r="Q5" s="87"/>
      <c r="R5" s="244"/>
      <c r="S5" s="246"/>
      <c r="T5" s="248"/>
      <c r="U5" s="87"/>
      <c r="V5" s="87"/>
      <c r="W5" s="87"/>
      <c r="X5" s="87"/>
    </row>
    <row r="6" spans="1:26" ht="13.5" customHeight="1" thickBot="1">
      <c r="A6" s="228"/>
      <c r="B6" s="229"/>
      <c r="C6" s="230"/>
      <c r="E6" s="234"/>
      <c r="F6" s="235"/>
      <c r="G6" s="236"/>
      <c r="H6" s="87"/>
      <c r="I6" s="234"/>
      <c r="J6" s="235"/>
      <c r="K6" s="236"/>
      <c r="L6" s="87"/>
      <c r="M6" s="234"/>
      <c r="N6" s="235"/>
      <c r="O6" s="236"/>
      <c r="P6" s="87"/>
      <c r="Q6" s="87"/>
      <c r="R6" s="17"/>
      <c r="S6" s="87"/>
      <c r="T6" s="87"/>
      <c r="U6" s="87"/>
      <c r="V6" s="87"/>
      <c r="W6" s="87"/>
      <c r="X6" s="87"/>
    </row>
    <row r="7" spans="1:26" ht="13.5" customHeight="1" thickBot="1">
      <c r="E7" s="14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7"/>
      <c r="R7" s="17"/>
      <c r="S7" s="17"/>
      <c r="T7" s="17"/>
    </row>
    <row r="8" spans="1:26" s="62" customFormat="1" ht="10.5" customHeight="1">
      <c r="A8" s="214">
        <v>1</v>
      </c>
      <c r="B8" s="131"/>
      <c r="C8" s="132"/>
      <c r="D8" s="90"/>
      <c r="E8" s="210">
        <v>1</v>
      </c>
      <c r="F8" s="212" t="s">
        <v>69</v>
      </c>
      <c r="G8" s="91"/>
      <c r="H8" s="66"/>
      <c r="I8" s="210">
        <f>E8</f>
        <v>1</v>
      </c>
      <c r="J8" s="212" t="str">
        <f>F8</f>
        <v>REINIS STRODS, Ferrum</v>
      </c>
      <c r="K8" s="58">
        <v>5</v>
      </c>
      <c r="L8" s="66"/>
      <c r="M8" s="66"/>
      <c r="N8" s="89"/>
      <c r="O8" s="66"/>
    </row>
    <row r="9" spans="1:26" s="62" customFormat="1" ht="10.5" customHeight="1" thickBot="1">
      <c r="A9" s="215"/>
      <c r="B9" s="133"/>
      <c r="C9" s="134"/>
      <c r="D9" s="90"/>
      <c r="E9" s="211"/>
      <c r="F9" s="213"/>
      <c r="G9" s="66"/>
      <c r="H9" s="89"/>
      <c r="I9" s="211"/>
      <c r="J9" s="213"/>
      <c r="K9" s="58">
        <v>2</v>
      </c>
      <c r="L9" s="66"/>
      <c r="M9" s="210">
        <f>IF(K8="","",IF(K8&lt;2,I11,I8))</f>
        <v>1</v>
      </c>
      <c r="N9" s="212" t="str">
        <f>IF(K8="","",IF(K8&lt;2,J11,J8))</f>
        <v>REINIS STRODS, Ferrum</v>
      </c>
      <c r="O9" s="58">
        <v>5</v>
      </c>
      <c r="R9" s="66"/>
    </row>
    <row r="10" spans="1:26" s="62" customFormat="1" ht="10.5" customHeight="1" thickBot="1">
      <c r="A10" s="92"/>
      <c r="B10" s="66"/>
      <c r="C10" s="66"/>
      <c r="D10" s="90"/>
      <c r="E10" s="92"/>
      <c r="F10" s="86"/>
      <c r="G10" s="66"/>
      <c r="H10" s="89"/>
      <c r="I10" s="92"/>
      <c r="J10" s="86"/>
      <c r="L10" s="66"/>
      <c r="M10" s="211"/>
      <c r="N10" s="213"/>
      <c r="O10" s="58">
        <v>10</v>
      </c>
    </row>
    <row r="11" spans="1:26" s="62" customFormat="1" ht="10.5" customHeight="1">
      <c r="A11" s="214">
        <v>3</v>
      </c>
      <c r="B11" s="131"/>
      <c r="C11" s="132"/>
      <c r="D11" s="90"/>
      <c r="E11" s="210">
        <v>2</v>
      </c>
      <c r="F11" s="212" t="s">
        <v>70</v>
      </c>
      <c r="G11" s="66"/>
      <c r="H11" s="89"/>
      <c r="I11" s="210">
        <f>E11</f>
        <v>2</v>
      </c>
      <c r="J11" s="212" t="str">
        <f>F11</f>
        <v>MIKK MARTSEPP, Jmm</v>
      </c>
      <c r="K11" s="58">
        <v>0</v>
      </c>
      <c r="L11" s="66"/>
    </row>
    <row r="12" spans="1:26" s="62" customFormat="1" ht="10.5" customHeight="1" thickBot="1">
      <c r="A12" s="215"/>
      <c r="B12" s="133"/>
      <c r="C12" s="134"/>
      <c r="D12" s="90"/>
      <c r="E12" s="211"/>
      <c r="F12" s="213"/>
      <c r="G12" s="66"/>
      <c r="H12" s="66"/>
      <c r="I12" s="211"/>
      <c r="J12" s="213"/>
      <c r="K12" s="58">
        <v>0</v>
      </c>
      <c r="L12" s="66"/>
      <c r="M12" s="92"/>
      <c r="N12" s="86"/>
    </row>
    <row r="13" spans="1:26" s="62" customFormat="1" ht="10.5" customHeight="1" thickBot="1">
      <c r="A13" s="92"/>
      <c r="B13" s="66"/>
      <c r="C13" s="66"/>
      <c r="D13" s="90"/>
      <c r="E13" s="92"/>
      <c r="F13" s="86"/>
      <c r="G13" s="66"/>
      <c r="H13" s="66"/>
      <c r="I13" s="92"/>
      <c r="J13" s="86"/>
      <c r="L13" s="66"/>
      <c r="Q13" s="210">
        <f>IF(O9="","",IF(O9&lt;2,M18,M9))</f>
        <v>1</v>
      </c>
      <c r="R13" s="212" t="str">
        <f>IF(O9="","",IF(O9&lt;2,N18,N9))</f>
        <v>REINIS STRODS, Ferrum</v>
      </c>
    </row>
    <row r="14" spans="1:26" s="62" customFormat="1" ht="10.5" customHeight="1">
      <c r="A14" s="214">
        <v>5</v>
      </c>
      <c r="B14" s="131"/>
      <c r="C14" s="132"/>
      <c r="D14" s="90"/>
      <c r="E14" s="210">
        <v>3</v>
      </c>
      <c r="F14" s="212" t="s">
        <v>71</v>
      </c>
      <c r="G14" s="58">
        <v>5</v>
      </c>
      <c r="H14" s="66"/>
      <c r="I14" s="93"/>
      <c r="J14" s="98"/>
      <c r="L14" s="66"/>
      <c r="Q14" s="211"/>
      <c r="R14" s="213"/>
    </row>
    <row r="15" spans="1:26" s="62" customFormat="1" ht="10.5" customHeight="1" thickBot="1">
      <c r="A15" s="215"/>
      <c r="B15" s="133"/>
      <c r="C15" s="134"/>
      <c r="D15" s="90"/>
      <c r="E15" s="211"/>
      <c r="F15" s="213"/>
      <c r="G15" s="58">
        <v>4</v>
      </c>
      <c r="H15" s="89"/>
      <c r="I15" s="210">
        <f>IF(G14="","",IF(G14&lt;2,E17,E14))</f>
        <v>3</v>
      </c>
      <c r="J15" s="212" t="str">
        <f>IF(G14="","",IF(G14&lt;2,F17,F14))</f>
        <v>KRISTJAN MÄNNIK, Jmm</v>
      </c>
      <c r="K15" s="136">
        <v>0</v>
      </c>
      <c r="L15" s="66"/>
      <c r="M15" s="66"/>
      <c r="N15" s="89"/>
    </row>
    <row r="16" spans="1:26" s="62" customFormat="1" ht="10.5" customHeight="1" thickBot="1">
      <c r="A16" s="92"/>
      <c r="B16" s="66"/>
      <c r="C16" s="66"/>
      <c r="D16" s="90"/>
      <c r="E16" s="92"/>
      <c r="F16" s="86"/>
      <c r="G16" s="66"/>
      <c r="H16" s="89"/>
      <c r="I16" s="211"/>
      <c r="J16" s="213"/>
      <c r="K16" s="136">
        <v>0</v>
      </c>
      <c r="L16" s="66"/>
      <c r="M16" s="66"/>
      <c r="N16" s="66"/>
    </row>
    <row r="17" spans="1:26" s="62" customFormat="1" ht="10.5" customHeight="1">
      <c r="A17" s="214">
        <v>6</v>
      </c>
      <c r="B17" s="131"/>
      <c r="C17" s="132"/>
      <c r="D17" s="90"/>
      <c r="E17" s="210">
        <v>4</v>
      </c>
      <c r="F17" s="212" t="s">
        <v>72</v>
      </c>
      <c r="G17" s="94">
        <v>0</v>
      </c>
      <c r="H17" s="89"/>
      <c r="I17" s="93"/>
      <c r="J17" s="98"/>
      <c r="L17" s="66"/>
      <c r="M17" s="66"/>
      <c r="N17" s="66"/>
    </row>
    <row r="18" spans="1:26" s="62" customFormat="1" ht="10.5" customHeight="1" thickBot="1">
      <c r="A18" s="215"/>
      <c r="B18" s="133"/>
      <c r="C18" s="134"/>
      <c r="D18" s="90"/>
      <c r="E18" s="211"/>
      <c r="F18" s="213"/>
      <c r="G18" s="58">
        <v>0</v>
      </c>
      <c r="H18" s="66"/>
      <c r="I18" s="93"/>
      <c r="J18" s="98"/>
      <c r="L18" s="66"/>
      <c r="M18" s="210">
        <f>IF(K15="","",IF(K15&lt;2,I21,I15))</f>
        <v>5</v>
      </c>
      <c r="N18" s="212" t="str">
        <f>IF(K15="","",IF(K15&lt;2,J21,J15))</f>
        <v>OLEG KOHNOVITŠ, Delta</v>
      </c>
      <c r="O18" s="58">
        <v>0</v>
      </c>
    </row>
    <row r="19" spans="1:26" s="62" customFormat="1" ht="10.5" customHeight="1" thickBot="1">
      <c r="A19" s="92"/>
      <c r="B19" s="66"/>
      <c r="C19" s="66"/>
      <c r="D19" s="90"/>
      <c r="E19" s="92"/>
      <c r="F19" s="86"/>
      <c r="G19" s="66"/>
      <c r="H19" s="66"/>
      <c r="I19" s="92"/>
      <c r="J19" s="86"/>
      <c r="L19" s="66"/>
      <c r="M19" s="211"/>
      <c r="N19" s="213"/>
      <c r="O19" s="58">
        <v>0</v>
      </c>
    </row>
    <row r="20" spans="1:26" s="62" customFormat="1" ht="10.5" customHeight="1">
      <c r="A20" s="214">
        <v>2</v>
      </c>
      <c r="B20" s="131"/>
      <c r="C20" s="132"/>
      <c r="D20" s="90"/>
      <c r="E20" s="210">
        <v>5</v>
      </c>
      <c r="F20" s="212" t="s">
        <v>73</v>
      </c>
      <c r="G20" s="58">
        <v>5</v>
      </c>
      <c r="H20" s="66"/>
      <c r="I20" s="93"/>
      <c r="J20" s="98"/>
      <c r="L20" s="66"/>
      <c r="M20" s="66"/>
      <c r="N20" s="89"/>
    </row>
    <row r="21" spans="1:26" s="62" customFormat="1" ht="10.5" customHeight="1" thickBot="1">
      <c r="A21" s="215"/>
      <c r="B21" s="133"/>
      <c r="C21" s="134"/>
      <c r="D21" s="90"/>
      <c r="E21" s="211"/>
      <c r="F21" s="213"/>
      <c r="G21" s="58">
        <v>3</v>
      </c>
      <c r="H21" s="89"/>
      <c r="I21" s="210">
        <f>IF(G20="","",IF(G20&lt;2,E23,E20))</f>
        <v>5</v>
      </c>
      <c r="J21" s="212" t="str">
        <f>IF(G20="","",IF(G20&lt;2,F23,F20))</f>
        <v>OLEG KOHNOVITŠ, Delta</v>
      </c>
      <c r="K21" s="58">
        <v>5</v>
      </c>
      <c r="L21" s="66"/>
      <c r="M21" s="66"/>
      <c r="N21" s="89"/>
      <c r="O21" s="66"/>
    </row>
    <row r="22" spans="1:26" s="62" customFormat="1" ht="10.5" customHeight="1" thickBot="1">
      <c r="A22" s="92"/>
      <c r="B22" s="66"/>
      <c r="C22" s="66"/>
      <c r="D22" s="90"/>
      <c r="E22" s="92"/>
      <c r="F22" s="86"/>
      <c r="G22" s="66"/>
      <c r="H22" s="89"/>
      <c r="I22" s="211"/>
      <c r="J22" s="213"/>
      <c r="K22" s="58">
        <v>4</v>
      </c>
      <c r="L22" s="66"/>
      <c r="M22" s="66"/>
      <c r="N22" s="89"/>
      <c r="O22" s="66"/>
    </row>
    <row r="23" spans="1:26" s="62" customFormat="1" ht="10.5" customHeight="1">
      <c r="A23" s="214">
        <v>3</v>
      </c>
      <c r="B23" s="131"/>
      <c r="C23" s="132"/>
      <c r="D23" s="90"/>
      <c r="E23" s="210">
        <v>6</v>
      </c>
      <c r="F23" s="212" t="s">
        <v>74</v>
      </c>
      <c r="G23" s="58">
        <v>0</v>
      </c>
      <c r="H23" s="66"/>
      <c r="I23" s="93"/>
      <c r="J23" s="98"/>
      <c r="K23" s="89"/>
      <c r="M23" s="95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1:26" s="62" customFormat="1" ht="10.5" customHeight="1" thickBot="1">
      <c r="A24" s="215"/>
      <c r="B24" s="133"/>
      <c r="C24" s="134"/>
      <c r="D24" s="90"/>
      <c r="E24" s="211"/>
      <c r="F24" s="213"/>
      <c r="G24" s="58">
        <v>2</v>
      </c>
      <c r="H24" s="66"/>
      <c r="I24" s="93"/>
      <c r="J24" s="98"/>
      <c r="K24" s="89"/>
      <c r="M24" s="95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6" s="62" customFormat="1" ht="13.5" customHeight="1" thickBot="1">
      <c r="D25" s="96"/>
      <c r="E25" s="93"/>
      <c r="F25" s="85"/>
      <c r="G25" s="97"/>
      <c r="H25" s="97"/>
      <c r="I25" s="97"/>
      <c r="J25" s="97"/>
      <c r="K25" s="97"/>
      <c r="L25" s="97"/>
      <c r="M25" s="97"/>
      <c r="N25" s="97"/>
      <c r="O25" s="97"/>
      <c r="P25" s="89"/>
      <c r="Q25" s="89"/>
      <c r="R25" s="89"/>
      <c r="S25" s="89"/>
      <c r="T25" s="89"/>
      <c r="U25" s="89"/>
      <c r="V25" s="89"/>
      <c r="W25" s="89"/>
    </row>
    <row r="26" spans="1:26" s="62" customFormat="1" ht="10.5" customHeight="1" thickBot="1">
      <c r="D26" s="107"/>
      <c r="E26" s="108"/>
      <c r="F26" s="109"/>
      <c r="G26" s="110"/>
      <c r="H26" s="110"/>
      <c r="I26" s="110"/>
      <c r="J26" s="110"/>
      <c r="K26" s="110"/>
      <c r="L26" s="110"/>
      <c r="M26" s="110"/>
      <c r="N26" s="110"/>
      <c r="O26" s="110"/>
      <c r="P26" s="111"/>
      <c r="Q26" s="100"/>
      <c r="R26" s="100"/>
      <c r="S26" s="101"/>
      <c r="T26" s="89"/>
      <c r="U26" s="89"/>
      <c r="V26" s="89"/>
      <c r="W26" s="89"/>
    </row>
    <row r="27" spans="1:26" s="62" customFormat="1" ht="12" customHeight="1" thickBot="1">
      <c r="D27" s="112"/>
      <c r="E27" s="216" t="s">
        <v>30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8"/>
      <c r="S27" s="113"/>
      <c r="T27" s="89"/>
      <c r="U27" s="89"/>
      <c r="V27" s="89"/>
      <c r="W27" s="89"/>
    </row>
    <row r="28" spans="1:26" s="62" customFormat="1" ht="10.5" customHeight="1">
      <c r="D28" s="112"/>
      <c r="E28" s="240" t="s">
        <v>35</v>
      </c>
      <c r="F28" s="241"/>
      <c r="G28" s="241"/>
      <c r="H28" s="241"/>
      <c r="I28" s="241"/>
      <c r="J28" s="242"/>
      <c r="K28" s="103"/>
      <c r="L28" s="103"/>
      <c r="M28" s="219" t="s">
        <v>36</v>
      </c>
      <c r="N28" s="220"/>
      <c r="O28" s="220"/>
      <c r="P28" s="220"/>
      <c r="Q28" s="220"/>
      <c r="R28" s="221"/>
      <c r="S28" s="113"/>
      <c r="T28" s="89"/>
      <c r="U28" s="89"/>
      <c r="V28" s="89"/>
      <c r="W28" s="89"/>
      <c r="X28" s="89"/>
      <c r="Y28" s="89"/>
      <c r="Z28" s="89"/>
    </row>
    <row r="29" spans="1:26" s="62" customFormat="1" ht="10.5" customHeight="1" thickBot="1">
      <c r="D29" s="112"/>
      <c r="E29" s="222"/>
      <c r="F29" s="223"/>
      <c r="G29" s="223"/>
      <c r="H29" s="223"/>
      <c r="I29" s="223"/>
      <c r="J29" s="224"/>
      <c r="K29" s="102"/>
      <c r="L29" s="103"/>
      <c r="M29" s="222"/>
      <c r="N29" s="223"/>
      <c r="O29" s="223"/>
      <c r="P29" s="223"/>
      <c r="Q29" s="223"/>
      <c r="R29" s="224"/>
      <c r="S29" s="114"/>
      <c r="T29" s="89"/>
      <c r="U29" s="89"/>
      <c r="V29" s="89"/>
      <c r="W29" s="89"/>
      <c r="X29" s="89"/>
      <c r="Y29" s="89"/>
      <c r="Z29" s="89"/>
    </row>
    <row r="30" spans="1:26" s="62" customFormat="1" ht="10.5" customHeight="1">
      <c r="D30" s="112"/>
      <c r="E30" s="102"/>
      <c r="F30" s="102"/>
      <c r="G30" s="102"/>
      <c r="H30" s="102"/>
      <c r="I30" s="102"/>
      <c r="J30" s="102"/>
      <c r="K30" s="102"/>
      <c r="L30" s="103"/>
      <c r="M30" s="102"/>
      <c r="N30" s="102"/>
      <c r="O30" s="102"/>
      <c r="P30" s="102"/>
      <c r="Q30" s="102"/>
      <c r="R30" s="102"/>
      <c r="S30" s="114"/>
      <c r="T30" s="89"/>
      <c r="U30" s="89"/>
      <c r="V30" s="89"/>
      <c r="W30" s="89"/>
      <c r="X30" s="89"/>
      <c r="Y30" s="89"/>
      <c r="Z30" s="89"/>
    </row>
    <row r="31" spans="1:26" ht="10.5" customHeight="1">
      <c r="D31" s="115"/>
      <c r="E31" s="104"/>
      <c r="F31" s="104"/>
      <c r="G31" s="103"/>
      <c r="H31" s="103"/>
      <c r="I31" s="103"/>
      <c r="J31" s="103"/>
      <c r="K31" s="103"/>
      <c r="L31" s="103"/>
      <c r="M31" s="210">
        <v>6</v>
      </c>
      <c r="N31" s="212" t="s">
        <v>74</v>
      </c>
      <c r="O31" s="135">
        <v>5</v>
      </c>
      <c r="P31" s="103"/>
      <c r="Q31" s="103"/>
      <c r="R31" s="103"/>
      <c r="S31" s="116"/>
      <c r="T31" s="3"/>
    </row>
    <row r="32" spans="1:26" ht="10.5" customHeight="1">
      <c r="D32" s="115"/>
      <c r="E32" s="104"/>
      <c r="F32" s="104"/>
      <c r="G32" s="103"/>
      <c r="H32" s="103"/>
      <c r="I32" s="210">
        <v>2</v>
      </c>
      <c r="J32" s="212" t="s">
        <v>70</v>
      </c>
      <c r="K32" s="103"/>
      <c r="L32" s="103"/>
      <c r="M32" s="211"/>
      <c r="N32" s="213"/>
      <c r="O32" s="135">
        <v>10</v>
      </c>
      <c r="P32" s="103"/>
      <c r="Q32" s="210">
        <f>IF(O31="","",IF(O31&lt;2,M34,M31))</f>
        <v>6</v>
      </c>
      <c r="R32" s="212" t="str">
        <f>IF(O31="","",IF(O31&lt;2,N34,N31))</f>
        <v>TOMS KIŠIŠ, Ferrum</v>
      </c>
      <c r="S32" s="116"/>
      <c r="T32" s="3"/>
    </row>
    <row r="33" spans="3:26" ht="10.5" customHeight="1">
      <c r="D33" s="115"/>
      <c r="E33" s="103"/>
      <c r="F33" s="103"/>
      <c r="G33" s="103"/>
      <c r="H33" s="103"/>
      <c r="I33" s="211"/>
      <c r="J33" s="213"/>
      <c r="K33" s="103"/>
      <c r="L33" s="103"/>
      <c r="M33" s="103"/>
      <c r="N33" s="103"/>
      <c r="O33" s="117"/>
      <c r="P33" s="103"/>
      <c r="Q33" s="211"/>
      <c r="R33" s="213"/>
      <c r="S33" s="113"/>
      <c r="T33" s="3"/>
    </row>
    <row r="34" spans="3:26" ht="10.5" customHeight="1" thickBot="1">
      <c r="D34" s="115"/>
      <c r="E34" s="103"/>
      <c r="F34" s="103"/>
      <c r="G34" s="103"/>
      <c r="H34" s="103"/>
      <c r="I34" s="103"/>
      <c r="J34" s="103"/>
      <c r="K34" s="103"/>
      <c r="L34" s="103"/>
      <c r="M34" s="210">
        <v>3</v>
      </c>
      <c r="N34" s="212" t="s">
        <v>71</v>
      </c>
      <c r="O34" s="135">
        <v>0</v>
      </c>
      <c r="P34" s="117"/>
      <c r="Q34" s="103"/>
      <c r="R34" s="103"/>
      <c r="S34" s="113"/>
      <c r="T34" s="71"/>
      <c r="U34" s="71"/>
      <c r="V34" s="71"/>
      <c r="W34" s="71"/>
    </row>
    <row r="35" spans="3:26" ht="10.5" customHeight="1">
      <c r="D35" s="115"/>
      <c r="E35" s="105"/>
      <c r="F35" s="99"/>
      <c r="G35" s="103"/>
      <c r="H35" s="117"/>
      <c r="I35" s="206" t="s">
        <v>38</v>
      </c>
      <c r="J35" s="207"/>
      <c r="K35" s="103"/>
      <c r="L35" s="103"/>
      <c r="M35" s="211"/>
      <c r="N35" s="213"/>
      <c r="O35" s="135">
        <v>0</v>
      </c>
      <c r="P35" s="117"/>
      <c r="Q35" s="206" t="s">
        <v>38</v>
      </c>
      <c r="R35" s="207"/>
      <c r="S35" s="116"/>
      <c r="T35" s="71"/>
      <c r="U35" s="71"/>
      <c r="V35" s="71"/>
      <c r="W35" s="71"/>
    </row>
    <row r="36" spans="3:26" ht="13.5" customHeight="1" thickBot="1">
      <c r="D36" s="115"/>
      <c r="E36" s="14"/>
      <c r="F36" s="15"/>
      <c r="G36" s="99"/>
      <c r="H36" s="3"/>
      <c r="I36" s="208"/>
      <c r="J36" s="209"/>
      <c r="K36" s="3"/>
      <c r="L36" s="3"/>
      <c r="M36" s="8"/>
      <c r="N36" s="12"/>
      <c r="O36" s="12"/>
      <c r="P36" s="8"/>
      <c r="Q36" s="208"/>
      <c r="R36" s="209"/>
      <c r="S36" s="125"/>
      <c r="T36" s="70"/>
      <c r="V36" s="71"/>
      <c r="W36" s="71"/>
      <c r="X36" s="71"/>
      <c r="Y36" s="71"/>
      <c r="Z36" s="71"/>
    </row>
    <row r="37" spans="3:26" ht="13.5" customHeight="1" thickBot="1">
      <c r="C37" s="3"/>
      <c r="D37" s="118"/>
      <c r="E37" s="119"/>
      <c r="F37" s="120"/>
      <c r="G37" s="121"/>
      <c r="H37" s="2"/>
      <c r="I37" s="2"/>
      <c r="J37" s="126"/>
      <c r="K37" s="2"/>
      <c r="L37" s="2"/>
      <c r="M37" s="2"/>
      <c r="N37" s="122"/>
      <c r="O37" s="122"/>
      <c r="P37" s="2"/>
      <c r="Q37" s="2"/>
      <c r="R37" s="2"/>
      <c r="S37" s="106"/>
      <c r="T37" s="70"/>
      <c r="V37" s="71"/>
      <c r="W37" s="71"/>
      <c r="X37" s="71"/>
      <c r="Y37" s="71"/>
      <c r="Z37" s="71"/>
    </row>
    <row r="38" spans="3:26" ht="12.75" customHeight="1">
      <c r="C38" s="3"/>
      <c r="D38" s="16"/>
      <c r="E38" s="9"/>
      <c r="F38" s="10"/>
      <c r="G38" s="3"/>
      <c r="H38" s="3"/>
      <c r="I38" s="3"/>
      <c r="J38" s="3"/>
      <c r="K38" s="3"/>
      <c r="L38" s="3"/>
      <c r="M38" s="3"/>
      <c r="N38" s="12"/>
      <c r="O38" s="12"/>
      <c r="P38" s="3"/>
      <c r="Q38" s="3"/>
      <c r="R38" s="3"/>
      <c r="S38" s="3"/>
    </row>
    <row r="39" spans="3:26" ht="12.75" customHeight="1">
      <c r="R39" s="54" t="s">
        <v>27</v>
      </c>
      <c r="T39" s="124" t="str">
        <f>Tiitelleht!A14</f>
        <v>Mati Sadam</v>
      </c>
    </row>
    <row r="40" spans="3:26">
      <c r="R40" s="54" t="s">
        <v>28</v>
      </c>
      <c r="T40" s="124" t="str">
        <f>Tiitelleht!A18</f>
        <v>Kätri-Avelin Säärits</v>
      </c>
    </row>
  </sheetData>
  <mergeCells count="55">
    <mergeCell ref="E1:Z1"/>
    <mergeCell ref="E2:Z2"/>
    <mergeCell ref="E3:Z3"/>
    <mergeCell ref="R4:R5"/>
    <mergeCell ref="S4:S5"/>
    <mergeCell ref="T4:T5"/>
    <mergeCell ref="A5:C6"/>
    <mergeCell ref="E5:G6"/>
    <mergeCell ref="I5:K6"/>
    <mergeCell ref="M5:O6"/>
    <mergeCell ref="A8:A9"/>
    <mergeCell ref="E8:E9"/>
    <mergeCell ref="F8:F9"/>
    <mergeCell ref="I8:I9"/>
    <mergeCell ref="J8:J9"/>
    <mergeCell ref="M9:M10"/>
    <mergeCell ref="N9:N10"/>
    <mergeCell ref="A11:A12"/>
    <mergeCell ref="E11:E12"/>
    <mergeCell ref="F11:F12"/>
    <mergeCell ref="I11:I12"/>
    <mergeCell ref="J11:J12"/>
    <mergeCell ref="Q13:Q14"/>
    <mergeCell ref="R13:R14"/>
    <mergeCell ref="A14:A15"/>
    <mergeCell ref="E14:E15"/>
    <mergeCell ref="F14:F15"/>
    <mergeCell ref="I15:I16"/>
    <mergeCell ref="J15:J16"/>
    <mergeCell ref="A17:A18"/>
    <mergeCell ref="E17:E18"/>
    <mergeCell ref="F17:F18"/>
    <mergeCell ref="M18:M19"/>
    <mergeCell ref="N18:N19"/>
    <mergeCell ref="A20:A21"/>
    <mergeCell ref="E20:E21"/>
    <mergeCell ref="F20:F21"/>
    <mergeCell ref="I21:I22"/>
    <mergeCell ref="J21:J22"/>
    <mergeCell ref="A23:A24"/>
    <mergeCell ref="E23:E24"/>
    <mergeCell ref="F23:F24"/>
    <mergeCell ref="E27:R27"/>
    <mergeCell ref="E28:J29"/>
    <mergeCell ref="M28:R29"/>
    <mergeCell ref="M34:M35"/>
    <mergeCell ref="N34:N35"/>
    <mergeCell ref="I35:J36"/>
    <mergeCell ref="Q35:R36"/>
    <mergeCell ref="M31:M32"/>
    <mergeCell ref="N31:N32"/>
    <mergeCell ref="I32:I33"/>
    <mergeCell ref="J32:J33"/>
    <mergeCell ref="Q32:Q33"/>
    <mergeCell ref="R32:R33"/>
  </mergeCells>
  <pageMargins left="0.42" right="0.70866141732283472" top="0.54" bottom="0.74803149606299213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G26"/>
  <sheetViews>
    <sheetView workbookViewId="0">
      <selection activeCell="F7" sqref="F7:Y7"/>
    </sheetView>
  </sheetViews>
  <sheetFormatPr defaultRowHeight="13.8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109375" style="25" customWidth="1"/>
    <col min="6" max="6" width="3.44140625" style="26" customWidth="1"/>
    <col min="7" max="7" width="3.44140625" style="27" customWidth="1"/>
    <col min="8" max="8" width="3.44140625" style="26" customWidth="1"/>
    <col min="9" max="9" width="3.44140625" style="27" customWidth="1"/>
    <col min="10" max="10" width="4.33203125" style="26" customWidth="1"/>
    <col min="11" max="11" width="3.44140625" style="27" customWidth="1"/>
    <col min="12" max="12" width="3.44140625" style="26" customWidth="1"/>
    <col min="13" max="13" width="3.44140625" style="27" customWidth="1"/>
    <col min="14" max="14" width="3.44140625" style="26" customWidth="1"/>
    <col min="15" max="15" width="3.44140625" style="27" customWidth="1"/>
    <col min="16" max="16" width="3.44140625" style="26" customWidth="1"/>
    <col min="17" max="17" width="3.44140625" style="27" customWidth="1"/>
    <col min="18" max="18" width="4.5546875" customWidth="1"/>
    <col min="19" max="19" width="3.88671875" customWidth="1"/>
    <col min="20" max="20" width="3.44140625" style="26" customWidth="1"/>
    <col min="21" max="21" width="3.44140625" style="27" customWidth="1"/>
    <col min="22" max="22" width="3.44140625" style="26" customWidth="1"/>
    <col min="23" max="23" width="4" style="27" customWidth="1"/>
    <col min="24" max="24" width="3.44140625" style="26" customWidth="1"/>
    <col min="25" max="25" width="3.44140625" style="27" customWidth="1"/>
    <col min="26" max="26" width="5.6640625" style="26" customWidth="1"/>
    <col min="27" max="27" width="9.6640625" style="27" customWidth="1"/>
    <col min="28" max="28" width="3.44140625" style="26" customWidth="1"/>
    <col min="29" max="29" width="3.44140625" style="27" customWidth="1"/>
    <col min="30" max="30" width="3.44140625" style="26" customWidth="1"/>
    <col min="31" max="31" width="2.6640625" style="27" customWidth="1"/>
    <col min="32" max="32" width="4.5546875" customWidth="1"/>
    <col min="33" max="33" width="8" customWidth="1"/>
  </cols>
  <sheetData>
    <row r="1" spans="2:33" ht="13.2">
      <c r="B1" s="168" t="str">
        <f>Tiitelleht!A2</f>
        <v>JÄRVAMAA LAHTISED MEISTRIVÕISTLUSED NOORTELE VABAMAADLUSES 2015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8"/>
      <c r="AG1" s="18"/>
    </row>
    <row r="2" spans="2:33" ht="13.2">
      <c r="B2" s="168" t="str">
        <f>Tiitelleht!A6</f>
        <v>Türi linna võimla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9"/>
      <c r="AG2" s="19"/>
    </row>
    <row r="3" spans="2:33" s="20" customFormat="1" ht="15" customHeight="1">
      <c r="B3" s="169" t="str">
        <f>Tiitelleht!A10</f>
        <v>03.10.2015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9"/>
      <c r="AG3" s="19"/>
    </row>
    <row r="4" spans="2:33" s="20" customFormat="1" ht="2.2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s="20" customFormat="1" ht="15" customHeight="1">
      <c r="B5" s="21"/>
      <c r="C5" s="22" t="s">
        <v>10</v>
      </c>
      <c r="D5" s="23">
        <v>39</v>
      </c>
      <c r="E5" s="24" t="s">
        <v>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2:33" ht="3.75" customHeight="1" thickBot="1"/>
    <row r="7" spans="2:33" ht="14.25" customHeight="1">
      <c r="B7" s="170" t="s">
        <v>11</v>
      </c>
      <c r="C7" s="173" t="s">
        <v>12</v>
      </c>
      <c r="D7" s="176" t="s">
        <v>13</v>
      </c>
      <c r="E7" s="179" t="s">
        <v>14</v>
      </c>
      <c r="F7" s="164" t="s">
        <v>15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  <c r="Z7" s="28" t="s">
        <v>16</v>
      </c>
      <c r="AA7" s="184" t="s">
        <v>17</v>
      </c>
    </row>
    <row r="8" spans="2:33" ht="14.25" customHeight="1">
      <c r="B8" s="171"/>
      <c r="C8" s="174"/>
      <c r="D8" s="177"/>
      <c r="E8" s="180"/>
      <c r="F8" s="164" t="s">
        <v>18</v>
      </c>
      <c r="G8" s="165"/>
      <c r="H8" s="165"/>
      <c r="I8" s="166"/>
      <c r="J8" s="164" t="s">
        <v>19</v>
      </c>
      <c r="K8" s="165"/>
      <c r="L8" s="165"/>
      <c r="M8" s="166"/>
      <c r="N8" s="164" t="s">
        <v>20</v>
      </c>
      <c r="O8" s="165"/>
      <c r="P8" s="165"/>
      <c r="Q8" s="167"/>
      <c r="R8" s="164" t="s">
        <v>21</v>
      </c>
      <c r="S8" s="165"/>
      <c r="T8" s="165"/>
      <c r="U8" s="166"/>
      <c r="V8" s="164" t="s">
        <v>22</v>
      </c>
      <c r="W8" s="165"/>
      <c r="X8" s="165"/>
      <c r="Y8" s="167"/>
      <c r="Z8" s="31" t="s">
        <v>4</v>
      </c>
      <c r="AA8" s="185"/>
      <c r="AB8"/>
      <c r="AC8"/>
      <c r="AD8"/>
      <c r="AE8"/>
    </row>
    <row r="9" spans="2:33" ht="21" thickBot="1">
      <c r="B9" s="172"/>
      <c r="C9" s="175"/>
      <c r="D9" s="178"/>
      <c r="E9" s="181"/>
      <c r="F9" s="32"/>
      <c r="G9" s="33"/>
      <c r="H9" s="34" t="s">
        <v>23</v>
      </c>
      <c r="I9" s="34" t="s">
        <v>24</v>
      </c>
      <c r="J9" s="32"/>
      <c r="K9" s="33"/>
      <c r="L9" s="34" t="s">
        <v>23</v>
      </c>
      <c r="M9" s="34" t="s">
        <v>24</v>
      </c>
      <c r="N9" s="32"/>
      <c r="O9" s="33"/>
      <c r="P9" s="34" t="s">
        <v>23</v>
      </c>
      <c r="Q9" s="35" t="s">
        <v>24</v>
      </c>
      <c r="R9" s="32"/>
      <c r="S9" s="33"/>
      <c r="T9" s="34" t="s">
        <v>23</v>
      </c>
      <c r="U9" s="34" t="s">
        <v>24</v>
      </c>
      <c r="V9" s="32"/>
      <c r="W9" s="33"/>
      <c r="X9" s="34" t="s">
        <v>23</v>
      </c>
      <c r="Y9" s="35" t="s">
        <v>24</v>
      </c>
      <c r="Z9" s="36" t="s">
        <v>5</v>
      </c>
      <c r="AA9" s="186"/>
      <c r="AB9"/>
      <c r="AC9"/>
      <c r="AD9"/>
      <c r="AE9"/>
    </row>
    <row r="10" spans="2:33" ht="9.75" customHeight="1" thickBot="1">
      <c r="B10" s="37"/>
      <c r="C10" s="38" t="s">
        <v>25</v>
      </c>
      <c r="D10" s="39"/>
      <c r="E10" s="40"/>
      <c r="F10" s="41"/>
      <c r="G10" s="42"/>
      <c r="H10" s="43"/>
      <c r="I10" s="43"/>
      <c r="J10" s="41"/>
      <c r="K10" s="42"/>
      <c r="L10" s="43"/>
      <c r="M10" s="43"/>
      <c r="N10" s="41"/>
      <c r="O10" s="42"/>
      <c r="P10" s="43"/>
      <c r="Q10" s="43"/>
      <c r="R10" s="41"/>
      <c r="S10" s="42"/>
      <c r="T10" s="43"/>
      <c r="U10" s="43"/>
      <c r="V10" s="41"/>
      <c r="W10" s="42"/>
      <c r="X10" s="43"/>
      <c r="Y10" s="43"/>
      <c r="Z10" s="44"/>
      <c r="AA10" s="45"/>
      <c r="AB10"/>
      <c r="AC10"/>
      <c r="AD10"/>
      <c r="AE10"/>
    </row>
    <row r="11" spans="2:33" s="46" customFormat="1" ht="11.25" customHeight="1">
      <c r="B11" s="150">
        <v>1</v>
      </c>
      <c r="C11" s="152" t="s">
        <v>75</v>
      </c>
      <c r="D11" s="153"/>
      <c r="E11" s="154"/>
      <c r="F11" s="146">
        <v>2</v>
      </c>
      <c r="G11" s="47">
        <v>4</v>
      </c>
      <c r="H11" s="48"/>
      <c r="I11" s="142"/>
      <c r="J11" s="146">
        <v>5</v>
      </c>
      <c r="K11" s="47">
        <v>0</v>
      </c>
      <c r="L11" s="48"/>
      <c r="M11" s="142"/>
      <c r="N11" s="158">
        <v>4</v>
      </c>
      <c r="O11" s="49">
        <v>4</v>
      </c>
      <c r="P11" s="50"/>
      <c r="Q11" s="163"/>
      <c r="R11" s="146">
        <v>3</v>
      </c>
      <c r="S11" s="47">
        <v>4</v>
      </c>
      <c r="T11" s="48"/>
      <c r="U11" s="142"/>
      <c r="V11" s="158" t="s">
        <v>26</v>
      </c>
      <c r="W11" s="159"/>
      <c r="X11" s="159"/>
      <c r="Y11" s="160"/>
      <c r="Z11" s="51">
        <f>G11+K11+O11+S11</f>
        <v>12</v>
      </c>
      <c r="AA11" s="148">
        <v>2</v>
      </c>
      <c r="AB11"/>
      <c r="AC11"/>
    </row>
    <row r="12" spans="2:33" s="46" customFormat="1" ht="11.25" customHeight="1" thickBot="1">
      <c r="B12" s="150"/>
      <c r="C12" s="155"/>
      <c r="D12" s="156"/>
      <c r="E12" s="157"/>
      <c r="F12" s="147"/>
      <c r="G12" s="52">
        <v>6</v>
      </c>
      <c r="H12" s="53"/>
      <c r="I12" s="143"/>
      <c r="J12" s="147"/>
      <c r="K12" s="52">
        <v>0</v>
      </c>
      <c r="L12" s="53"/>
      <c r="M12" s="143"/>
      <c r="N12" s="147"/>
      <c r="O12" s="52">
        <v>8</v>
      </c>
      <c r="P12" s="53"/>
      <c r="Q12" s="143"/>
      <c r="R12" s="147"/>
      <c r="S12" s="52">
        <v>6</v>
      </c>
      <c r="T12" s="53"/>
      <c r="U12" s="143"/>
      <c r="V12" s="147"/>
      <c r="W12" s="145"/>
      <c r="X12" s="145"/>
      <c r="Y12" s="161"/>
      <c r="Z12" s="51">
        <f>G12+K12+O12+S12</f>
        <v>20</v>
      </c>
      <c r="AA12" s="149"/>
      <c r="AB12"/>
      <c r="AC12"/>
    </row>
    <row r="13" spans="2:33" s="46" customFormat="1" ht="11.25" customHeight="1">
      <c r="B13" s="162">
        <v>2</v>
      </c>
      <c r="C13" s="152" t="s">
        <v>76</v>
      </c>
      <c r="D13" s="153"/>
      <c r="E13" s="154"/>
      <c r="F13" s="158">
        <v>1</v>
      </c>
      <c r="G13" s="49">
        <v>0</v>
      </c>
      <c r="H13" s="50"/>
      <c r="I13" s="163"/>
      <c r="J13" s="146">
        <v>3</v>
      </c>
      <c r="K13" s="47">
        <v>4</v>
      </c>
      <c r="L13" s="48"/>
      <c r="M13" s="142"/>
      <c r="N13" s="146">
        <v>5</v>
      </c>
      <c r="O13" s="47">
        <v>0</v>
      </c>
      <c r="P13" s="48"/>
      <c r="Q13" s="142"/>
      <c r="R13" s="158" t="s">
        <v>26</v>
      </c>
      <c r="S13" s="159"/>
      <c r="T13" s="159"/>
      <c r="U13" s="160"/>
      <c r="V13" s="146">
        <v>4</v>
      </c>
      <c r="W13" s="47">
        <v>0</v>
      </c>
      <c r="X13" s="48"/>
      <c r="Y13" s="142"/>
      <c r="Z13" s="51">
        <f>G13+K13+O13+W13</f>
        <v>4</v>
      </c>
      <c r="AA13" s="148">
        <v>4</v>
      </c>
      <c r="AB13"/>
      <c r="AC13"/>
    </row>
    <row r="14" spans="2:33" s="46" customFormat="1" ht="11.25" customHeight="1" thickBot="1">
      <c r="B14" s="151"/>
      <c r="C14" s="155"/>
      <c r="D14" s="156"/>
      <c r="E14" s="157"/>
      <c r="F14" s="147"/>
      <c r="G14" s="52">
        <v>0</v>
      </c>
      <c r="H14" s="53"/>
      <c r="I14" s="143"/>
      <c r="J14" s="147"/>
      <c r="K14" s="52">
        <v>4</v>
      </c>
      <c r="L14" s="53"/>
      <c r="M14" s="143"/>
      <c r="N14" s="147"/>
      <c r="O14" s="52">
        <v>0</v>
      </c>
      <c r="P14" s="53"/>
      <c r="Q14" s="143"/>
      <c r="R14" s="147"/>
      <c r="S14" s="145"/>
      <c r="T14" s="145"/>
      <c r="U14" s="161"/>
      <c r="V14" s="147"/>
      <c r="W14" s="52">
        <v>1</v>
      </c>
      <c r="X14" s="53"/>
      <c r="Y14" s="143"/>
      <c r="Z14" s="51">
        <f>G14+K14+O14+W14</f>
        <v>5</v>
      </c>
      <c r="AA14" s="149"/>
      <c r="AB14"/>
      <c r="AC14"/>
    </row>
    <row r="15" spans="2:33" s="46" customFormat="1" ht="11.25" customHeight="1">
      <c r="B15" s="150">
        <v>3</v>
      </c>
      <c r="C15" s="152" t="s">
        <v>77</v>
      </c>
      <c r="D15" s="153"/>
      <c r="E15" s="154"/>
      <c r="F15" s="146">
        <v>4</v>
      </c>
      <c r="G15" s="47">
        <v>0</v>
      </c>
      <c r="H15" s="48"/>
      <c r="I15" s="142"/>
      <c r="J15" s="144">
        <v>2</v>
      </c>
      <c r="K15" s="47">
        <v>0</v>
      </c>
      <c r="L15" s="48"/>
      <c r="M15" s="142"/>
      <c r="N15" s="158" t="s">
        <v>26</v>
      </c>
      <c r="O15" s="159"/>
      <c r="P15" s="159"/>
      <c r="Q15" s="160"/>
      <c r="R15" s="144">
        <v>1</v>
      </c>
      <c r="S15" s="47">
        <v>0</v>
      </c>
      <c r="T15" s="48"/>
      <c r="U15" s="142"/>
      <c r="V15" s="146">
        <v>5</v>
      </c>
      <c r="W15" s="47">
        <v>0</v>
      </c>
      <c r="X15" s="48"/>
      <c r="Y15" s="142"/>
      <c r="Z15" s="51">
        <f>G15+K15+S15+W15</f>
        <v>0</v>
      </c>
      <c r="AA15" s="148">
        <v>5</v>
      </c>
      <c r="AB15"/>
      <c r="AC15"/>
    </row>
    <row r="16" spans="2:33" s="46" customFormat="1" ht="11.25" customHeight="1" thickBot="1">
      <c r="B16" s="151"/>
      <c r="C16" s="155"/>
      <c r="D16" s="156"/>
      <c r="E16" s="157"/>
      <c r="F16" s="147"/>
      <c r="G16" s="52">
        <v>0</v>
      </c>
      <c r="H16" s="53"/>
      <c r="I16" s="143"/>
      <c r="J16" s="145"/>
      <c r="K16" s="52">
        <v>0</v>
      </c>
      <c r="L16" s="53"/>
      <c r="M16" s="143"/>
      <c r="N16" s="147"/>
      <c r="O16" s="145"/>
      <c r="P16" s="145"/>
      <c r="Q16" s="161"/>
      <c r="R16" s="145"/>
      <c r="S16" s="52">
        <v>0</v>
      </c>
      <c r="T16" s="53"/>
      <c r="U16" s="143"/>
      <c r="V16" s="147"/>
      <c r="W16" s="52">
        <v>0</v>
      </c>
      <c r="X16" s="53"/>
      <c r="Y16" s="143"/>
      <c r="Z16" s="51">
        <f>G16+K16+S16+W16</f>
        <v>0</v>
      </c>
      <c r="AA16" s="149"/>
      <c r="AB16"/>
      <c r="AC16"/>
    </row>
    <row r="17" spans="2:31" s="46" customFormat="1" ht="11.25" customHeight="1">
      <c r="B17" s="150">
        <v>4</v>
      </c>
      <c r="C17" s="152" t="s">
        <v>78</v>
      </c>
      <c r="D17" s="153"/>
      <c r="E17" s="154"/>
      <c r="F17" s="146">
        <v>3</v>
      </c>
      <c r="G17" s="47">
        <v>4</v>
      </c>
      <c r="H17" s="48"/>
      <c r="I17" s="142"/>
      <c r="J17" s="158" t="s">
        <v>26</v>
      </c>
      <c r="K17" s="159"/>
      <c r="L17" s="159"/>
      <c r="M17" s="160"/>
      <c r="N17" s="146">
        <v>1</v>
      </c>
      <c r="O17" s="47">
        <v>0</v>
      </c>
      <c r="P17" s="48"/>
      <c r="Q17" s="142"/>
      <c r="R17" s="144">
        <v>5</v>
      </c>
      <c r="S17" s="47">
        <v>0</v>
      </c>
      <c r="T17" s="48"/>
      <c r="U17" s="142"/>
      <c r="V17" s="146">
        <v>2</v>
      </c>
      <c r="W17" s="47">
        <v>4</v>
      </c>
      <c r="X17" s="48"/>
      <c r="Y17" s="142"/>
      <c r="Z17" s="51">
        <f>G17+O17+S17+W17</f>
        <v>8</v>
      </c>
      <c r="AA17" s="148">
        <v>3</v>
      </c>
      <c r="AB17"/>
      <c r="AC17"/>
    </row>
    <row r="18" spans="2:31" s="46" customFormat="1" ht="11.25" customHeight="1" thickBot="1">
      <c r="B18" s="151"/>
      <c r="C18" s="155"/>
      <c r="D18" s="156"/>
      <c r="E18" s="157"/>
      <c r="F18" s="147"/>
      <c r="G18" s="52">
        <v>2</v>
      </c>
      <c r="H18" s="53"/>
      <c r="I18" s="143"/>
      <c r="J18" s="147"/>
      <c r="K18" s="145"/>
      <c r="L18" s="145"/>
      <c r="M18" s="161"/>
      <c r="N18" s="147"/>
      <c r="O18" s="52">
        <v>0</v>
      </c>
      <c r="P18" s="53"/>
      <c r="Q18" s="143"/>
      <c r="R18" s="145"/>
      <c r="S18" s="52">
        <v>0</v>
      </c>
      <c r="T18" s="53"/>
      <c r="U18" s="143"/>
      <c r="V18" s="147"/>
      <c r="W18" s="52">
        <v>8</v>
      </c>
      <c r="X18" s="53"/>
      <c r="Y18" s="143"/>
      <c r="Z18" s="51">
        <f>G18+O18+S18+W18</f>
        <v>10</v>
      </c>
      <c r="AA18" s="149"/>
      <c r="AB18"/>
      <c r="AC18"/>
    </row>
    <row r="19" spans="2:31" s="46" customFormat="1" ht="11.25" customHeight="1">
      <c r="B19" s="150">
        <v>5</v>
      </c>
      <c r="C19" s="152" t="s">
        <v>79</v>
      </c>
      <c r="D19" s="153"/>
      <c r="E19" s="154"/>
      <c r="F19" s="158" t="s">
        <v>26</v>
      </c>
      <c r="G19" s="159"/>
      <c r="H19" s="159"/>
      <c r="I19" s="160"/>
      <c r="J19" s="144">
        <v>1</v>
      </c>
      <c r="K19" s="47">
        <v>4</v>
      </c>
      <c r="L19" s="48"/>
      <c r="M19" s="142"/>
      <c r="N19" s="146">
        <v>2</v>
      </c>
      <c r="O19" s="47">
        <v>4</v>
      </c>
      <c r="P19" s="48"/>
      <c r="Q19" s="142"/>
      <c r="R19" s="144">
        <v>4</v>
      </c>
      <c r="S19" s="47">
        <v>4</v>
      </c>
      <c r="T19" s="48"/>
      <c r="U19" s="142"/>
      <c r="V19" s="146">
        <v>3</v>
      </c>
      <c r="W19" s="47">
        <v>4</v>
      </c>
      <c r="X19" s="48"/>
      <c r="Y19" s="142"/>
      <c r="Z19" s="51">
        <f>K19+O19+S19+W19</f>
        <v>16</v>
      </c>
      <c r="AA19" s="148">
        <v>1</v>
      </c>
      <c r="AB19"/>
      <c r="AC19"/>
    </row>
    <row r="20" spans="2:31" s="46" customFormat="1" ht="11.25" customHeight="1" thickBot="1">
      <c r="B20" s="151"/>
      <c r="C20" s="155"/>
      <c r="D20" s="156"/>
      <c r="E20" s="157"/>
      <c r="F20" s="147"/>
      <c r="G20" s="145"/>
      <c r="H20" s="145"/>
      <c r="I20" s="161"/>
      <c r="J20" s="145"/>
      <c r="K20" s="52">
        <v>4</v>
      </c>
      <c r="L20" s="53"/>
      <c r="M20" s="143"/>
      <c r="N20" s="147"/>
      <c r="O20" s="52">
        <v>10</v>
      </c>
      <c r="P20" s="53"/>
      <c r="Q20" s="143"/>
      <c r="R20" s="145"/>
      <c r="S20" s="52">
        <v>8</v>
      </c>
      <c r="T20" s="53"/>
      <c r="U20" s="143"/>
      <c r="V20" s="147"/>
      <c r="W20" s="52">
        <v>4</v>
      </c>
      <c r="X20" s="53"/>
      <c r="Y20" s="143"/>
      <c r="Z20" s="51">
        <f>K20+O20+S20+W20</f>
        <v>26</v>
      </c>
      <c r="AA20" s="149"/>
      <c r="AB20" s="26"/>
      <c r="AC20" s="27"/>
      <c r="AD20"/>
      <c r="AE20"/>
    </row>
    <row r="21" spans="2:31" ht="11.25" customHeight="1">
      <c r="C21" s="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AD21"/>
      <c r="AE21"/>
    </row>
    <row r="22" spans="2:31" ht="14.25" customHeight="1">
      <c r="C22" s="55" t="s">
        <v>27</v>
      </c>
      <c r="D22" s="139" t="str">
        <f>Tiitelleht!A14</f>
        <v>Mati Sadam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AD22"/>
      <c r="AE22"/>
    </row>
    <row r="23" spans="2:31" ht="15" customHeight="1">
      <c r="C23" s="55" t="s">
        <v>28</v>
      </c>
      <c r="D23" s="139" t="str">
        <f>Tiitelleht!A18</f>
        <v>Kätri-Avelin Säärits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76">
    <mergeCell ref="B1:AE1"/>
    <mergeCell ref="B2:AE2"/>
    <mergeCell ref="B3:AE3"/>
    <mergeCell ref="B7:B9"/>
    <mergeCell ref="C7:C9"/>
    <mergeCell ref="D7:D9"/>
    <mergeCell ref="E7:E9"/>
    <mergeCell ref="F7:Y7"/>
    <mergeCell ref="AA7:AA9"/>
    <mergeCell ref="F8:I8"/>
    <mergeCell ref="J8:M8"/>
    <mergeCell ref="N8:Q8"/>
    <mergeCell ref="R8:U8"/>
    <mergeCell ref="V8:Y8"/>
    <mergeCell ref="B11:B12"/>
    <mergeCell ref="C11:E12"/>
    <mergeCell ref="F11:F12"/>
    <mergeCell ref="I11:I12"/>
    <mergeCell ref="J11:J12"/>
    <mergeCell ref="M11:M12"/>
    <mergeCell ref="N11:N12"/>
    <mergeCell ref="Q11:Q12"/>
    <mergeCell ref="R11:R12"/>
    <mergeCell ref="U11:U12"/>
    <mergeCell ref="V11:Y12"/>
    <mergeCell ref="AA11:AA12"/>
    <mergeCell ref="B13:B14"/>
    <mergeCell ref="C13:E14"/>
    <mergeCell ref="F13:F14"/>
    <mergeCell ref="I13:I14"/>
    <mergeCell ref="J13:J14"/>
    <mergeCell ref="M13:M14"/>
    <mergeCell ref="N13:N14"/>
    <mergeCell ref="Q13:Q14"/>
    <mergeCell ref="R13:U14"/>
    <mergeCell ref="V13:V14"/>
    <mergeCell ref="Y13:Y14"/>
    <mergeCell ref="AA13:AA14"/>
    <mergeCell ref="B15:B16"/>
    <mergeCell ref="C15:E16"/>
    <mergeCell ref="F15:F16"/>
    <mergeCell ref="I15:I16"/>
    <mergeCell ref="J15:J16"/>
    <mergeCell ref="M15:M16"/>
    <mergeCell ref="N15:Q16"/>
    <mergeCell ref="R15:R16"/>
    <mergeCell ref="U15:U16"/>
    <mergeCell ref="V15:V16"/>
    <mergeCell ref="Y15:Y16"/>
    <mergeCell ref="AA15:AA16"/>
    <mergeCell ref="B17:B18"/>
    <mergeCell ref="C17:E18"/>
    <mergeCell ref="F17:F18"/>
    <mergeCell ref="I17:I18"/>
    <mergeCell ref="J17:M18"/>
    <mergeCell ref="N17:N18"/>
    <mergeCell ref="Q17:Q18"/>
    <mergeCell ref="R17:R18"/>
    <mergeCell ref="U17:U18"/>
    <mergeCell ref="V17:V18"/>
    <mergeCell ref="Y17:Y18"/>
    <mergeCell ref="AA17:AA18"/>
    <mergeCell ref="Y19:Y20"/>
    <mergeCell ref="AA19:AA20"/>
    <mergeCell ref="B19:B20"/>
    <mergeCell ref="C19:E20"/>
    <mergeCell ref="F19:I20"/>
    <mergeCell ref="J19:J20"/>
    <mergeCell ref="M19:M20"/>
    <mergeCell ref="N19:N20"/>
    <mergeCell ref="D22:Q22"/>
    <mergeCell ref="D23:Q23"/>
    <mergeCell ref="Q19:Q20"/>
    <mergeCell ref="R19:R20"/>
    <mergeCell ref="U19:U20"/>
    <mergeCell ref="V19:V20"/>
  </mergeCells>
  <pageMargins left="0.46" right="0.70866141732283472" top="0.49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G26"/>
  <sheetViews>
    <sheetView workbookViewId="0">
      <selection activeCell="F7" sqref="F7:Y7"/>
    </sheetView>
  </sheetViews>
  <sheetFormatPr defaultRowHeight="13.8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109375" style="25" customWidth="1"/>
    <col min="6" max="6" width="3.44140625" style="26" customWidth="1"/>
    <col min="7" max="7" width="3.44140625" style="27" customWidth="1"/>
    <col min="8" max="8" width="3.44140625" style="26" customWidth="1"/>
    <col min="9" max="9" width="3.44140625" style="27" customWidth="1"/>
    <col min="10" max="10" width="4.33203125" style="26" customWidth="1"/>
    <col min="11" max="11" width="3.44140625" style="27" customWidth="1"/>
    <col min="12" max="12" width="3.44140625" style="26" customWidth="1"/>
    <col min="13" max="13" width="3.44140625" style="27" customWidth="1"/>
    <col min="14" max="14" width="3.44140625" style="26" customWidth="1"/>
    <col min="15" max="15" width="3.44140625" style="27" customWidth="1"/>
    <col min="16" max="16" width="3.44140625" style="26" customWidth="1"/>
    <col min="17" max="17" width="3.44140625" style="27" customWidth="1"/>
    <col min="18" max="18" width="4.5546875" customWidth="1"/>
    <col min="19" max="19" width="3.88671875" customWidth="1"/>
    <col min="20" max="20" width="3.44140625" style="26" customWidth="1"/>
    <col min="21" max="21" width="3.44140625" style="27" customWidth="1"/>
    <col min="22" max="22" width="3.44140625" style="26" customWidth="1"/>
    <col min="23" max="23" width="4" style="27" customWidth="1"/>
    <col min="24" max="24" width="3.44140625" style="26" customWidth="1"/>
    <col min="25" max="25" width="3.44140625" style="27" customWidth="1"/>
    <col min="26" max="26" width="5.6640625" style="26" customWidth="1"/>
    <col min="27" max="27" width="9.6640625" style="27" customWidth="1"/>
    <col min="28" max="28" width="3.44140625" style="26" customWidth="1"/>
    <col min="29" max="29" width="3.44140625" style="27" customWidth="1"/>
    <col min="30" max="30" width="3.44140625" style="26" customWidth="1"/>
    <col min="31" max="31" width="2.6640625" style="27" customWidth="1"/>
    <col min="32" max="32" width="4.5546875" customWidth="1"/>
    <col min="33" max="33" width="8" customWidth="1"/>
  </cols>
  <sheetData>
    <row r="1" spans="2:33" ht="13.2">
      <c r="B1" s="168" t="str">
        <f>Tiitelleht!A2</f>
        <v>JÄRVAMAA LAHTISED MEISTRIVÕISTLUSED NOORTELE VABAMAADLUSES 2015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8"/>
      <c r="AG1" s="18"/>
    </row>
    <row r="2" spans="2:33" ht="13.2">
      <c r="B2" s="168" t="str">
        <f>Tiitelleht!A6</f>
        <v>Türi linna võimla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9"/>
      <c r="AG2" s="19"/>
    </row>
    <row r="3" spans="2:33" s="20" customFormat="1" ht="15" customHeight="1">
      <c r="B3" s="169" t="str">
        <f>Tiitelleht!A10</f>
        <v>03.10.2015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9"/>
      <c r="AG3" s="19"/>
    </row>
    <row r="4" spans="2:33" s="20" customFormat="1" ht="2.2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2:33" s="20" customFormat="1" ht="15" customHeight="1">
      <c r="B5" s="21"/>
      <c r="C5" s="22" t="s">
        <v>10</v>
      </c>
      <c r="D5" s="23">
        <v>42</v>
      </c>
      <c r="E5" s="24" t="s">
        <v>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2:33" ht="3.75" customHeight="1" thickBot="1"/>
    <row r="7" spans="2:33" ht="14.25" customHeight="1">
      <c r="B7" s="170" t="s">
        <v>11</v>
      </c>
      <c r="C7" s="173" t="s">
        <v>12</v>
      </c>
      <c r="D7" s="176" t="s">
        <v>13</v>
      </c>
      <c r="E7" s="179" t="s">
        <v>14</v>
      </c>
      <c r="F7" s="164" t="s">
        <v>15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  <c r="Z7" s="28" t="s">
        <v>16</v>
      </c>
      <c r="AA7" s="184" t="s">
        <v>17</v>
      </c>
    </row>
    <row r="8" spans="2:33" ht="14.25" customHeight="1">
      <c r="B8" s="171"/>
      <c r="C8" s="174"/>
      <c r="D8" s="177"/>
      <c r="E8" s="180"/>
      <c r="F8" s="164" t="s">
        <v>18</v>
      </c>
      <c r="G8" s="165"/>
      <c r="H8" s="165"/>
      <c r="I8" s="166"/>
      <c r="J8" s="164" t="s">
        <v>19</v>
      </c>
      <c r="K8" s="165"/>
      <c r="L8" s="165"/>
      <c r="M8" s="166"/>
      <c r="N8" s="164" t="s">
        <v>20</v>
      </c>
      <c r="O8" s="165"/>
      <c r="P8" s="165"/>
      <c r="Q8" s="167"/>
      <c r="R8" s="164" t="s">
        <v>21</v>
      </c>
      <c r="S8" s="165"/>
      <c r="T8" s="165"/>
      <c r="U8" s="166"/>
      <c r="V8" s="164" t="s">
        <v>22</v>
      </c>
      <c r="W8" s="165"/>
      <c r="X8" s="165"/>
      <c r="Y8" s="167"/>
      <c r="Z8" s="31" t="s">
        <v>4</v>
      </c>
      <c r="AA8" s="185"/>
      <c r="AB8"/>
      <c r="AC8"/>
      <c r="AD8"/>
      <c r="AE8"/>
    </row>
    <row r="9" spans="2:33" ht="21" thickBot="1">
      <c r="B9" s="172"/>
      <c r="C9" s="175"/>
      <c r="D9" s="178"/>
      <c r="E9" s="181"/>
      <c r="F9" s="32"/>
      <c r="G9" s="33"/>
      <c r="H9" s="34" t="s">
        <v>23</v>
      </c>
      <c r="I9" s="34" t="s">
        <v>24</v>
      </c>
      <c r="J9" s="32"/>
      <c r="K9" s="33"/>
      <c r="L9" s="34" t="s">
        <v>23</v>
      </c>
      <c r="M9" s="34" t="s">
        <v>24</v>
      </c>
      <c r="N9" s="32"/>
      <c r="O9" s="33"/>
      <c r="P9" s="34" t="s">
        <v>23</v>
      </c>
      <c r="Q9" s="35" t="s">
        <v>24</v>
      </c>
      <c r="R9" s="32"/>
      <c r="S9" s="33"/>
      <c r="T9" s="34" t="s">
        <v>23</v>
      </c>
      <c r="U9" s="34" t="s">
        <v>24</v>
      </c>
      <c r="V9" s="32"/>
      <c r="W9" s="33"/>
      <c r="X9" s="34" t="s">
        <v>23</v>
      </c>
      <c r="Y9" s="35" t="s">
        <v>24</v>
      </c>
      <c r="Z9" s="36" t="s">
        <v>5</v>
      </c>
      <c r="AA9" s="186"/>
      <c r="AB9"/>
      <c r="AC9"/>
      <c r="AD9"/>
      <c r="AE9"/>
    </row>
    <row r="10" spans="2:33" ht="9.75" customHeight="1" thickBot="1">
      <c r="B10" s="37"/>
      <c r="C10" s="38" t="s">
        <v>25</v>
      </c>
      <c r="D10" s="39"/>
      <c r="E10" s="40"/>
      <c r="F10" s="41"/>
      <c r="G10" s="42"/>
      <c r="H10" s="43"/>
      <c r="I10" s="43"/>
      <c r="J10" s="41"/>
      <c r="K10" s="42"/>
      <c r="L10" s="43"/>
      <c r="M10" s="43"/>
      <c r="N10" s="41"/>
      <c r="O10" s="42"/>
      <c r="P10" s="43"/>
      <c r="Q10" s="43"/>
      <c r="R10" s="41"/>
      <c r="S10" s="42"/>
      <c r="T10" s="43"/>
      <c r="U10" s="43"/>
      <c r="V10" s="41"/>
      <c r="W10" s="42"/>
      <c r="X10" s="43"/>
      <c r="Y10" s="43"/>
      <c r="Z10" s="44"/>
      <c r="AA10" s="45"/>
      <c r="AB10"/>
      <c r="AC10"/>
      <c r="AD10"/>
      <c r="AE10"/>
    </row>
    <row r="11" spans="2:33" s="46" customFormat="1" ht="11.25" customHeight="1">
      <c r="B11" s="150">
        <v>1</v>
      </c>
      <c r="C11" s="152" t="s">
        <v>80</v>
      </c>
      <c r="D11" s="153"/>
      <c r="E11" s="154"/>
      <c r="F11" s="146">
        <v>2</v>
      </c>
      <c r="G11" s="47">
        <v>4</v>
      </c>
      <c r="H11" s="48"/>
      <c r="I11" s="142"/>
      <c r="J11" s="146">
        <v>5</v>
      </c>
      <c r="K11" s="47">
        <v>0</v>
      </c>
      <c r="L11" s="48"/>
      <c r="M11" s="142"/>
      <c r="N11" s="158">
        <v>4</v>
      </c>
      <c r="O11" s="49">
        <v>0</v>
      </c>
      <c r="P11" s="50"/>
      <c r="Q11" s="163"/>
      <c r="R11" s="146">
        <v>3</v>
      </c>
      <c r="S11" s="47">
        <v>0</v>
      </c>
      <c r="T11" s="48"/>
      <c r="U11" s="142"/>
      <c r="V11" s="158" t="s">
        <v>26</v>
      </c>
      <c r="W11" s="159"/>
      <c r="X11" s="159"/>
      <c r="Y11" s="160"/>
      <c r="Z11" s="51">
        <f>G11+K11+O11+S11</f>
        <v>4</v>
      </c>
      <c r="AA11" s="148">
        <v>4</v>
      </c>
      <c r="AB11"/>
      <c r="AC11"/>
    </row>
    <row r="12" spans="2:33" s="46" customFormat="1" ht="11.25" customHeight="1" thickBot="1">
      <c r="B12" s="150"/>
      <c r="C12" s="155"/>
      <c r="D12" s="156"/>
      <c r="E12" s="157"/>
      <c r="F12" s="147"/>
      <c r="G12" s="52">
        <v>4</v>
      </c>
      <c r="H12" s="53"/>
      <c r="I12" s="143"/>
      <c r="J12" s="147"/>
      <c r="K12" s="52">
        <v>0</v>
      </c>
      <c r="L12" s="53"/>
      <c r="M12" s="143"/>
      <c r="N12" s="147"/>
      <c r="O12" s="52">
        <v>0</v>
      </c>
      <c r="P12" s="53"/>
      <c r="Q12" s="143"/>
      <c r="R12" s="147"/>
      <c r="S12" s="52">
        <v>0</v>
      </c>
      <c r="T12" s="53"/>
      <c r="U12" s="143"/>
      <c r="V12" s="147"/>
      <c r="W12" s="145"/>
      <c r="X12" s="145"/>
      <c r="Y12" s="161"/>
      <c r="Z12" s="51">
        <f>G12+K12+O12+S12</f>
        <v>4</v>
      </c>
      <c r="AA12" s="149"/>
      <c r="AB12"/>
      <c r="AC12"/>
    </row>
    <row r="13" spans="2:33" s="46" customFormat="1" ht="11.25" customHeight="1">
      <c r="B13" s="162">
        <v>2</v>
      </c>
      <c r="C13" s="152" t="s">
        <v>81</v>
      </c>
      <c r="D13" s="153"/>
      <c r="E13" s="154"/>
      <c r="F13" s="158">
        <v>1</v>
      </c>
      <c r="G13" s="49">
        <v>0</v>
      </c>
      <c r="H13" s="50"/>
      <c r="I13" s="163"/>
      <c r="J13" s="146">
        <v>3</v>
      </c>
      <c r="K13" s="47">
        <v>0</v>
      </c>
      <c r="L13" s="48"/>
      <c r="M13" s="142"/>
      <c r="N13" s="146">
        <v>5</v>
      </c>
      <c r="O13" s="47">
        <v>0</v>
      </c>
      <c r="P13" s="48"/>
      <c r="Q13" s="142"/>
      <c r="R13" s="158" t="s">
        <v>26</v>
      </c>
      <c r="S13" s="159"/>
      <c r="T13" s="159"/>
      <c r="U13" s="160"/>
      <c r="V13" s="146">
        <v>4</v>
      </c>
      <c r="W13" s="47">
        <v>0</v>
      </c>
      <c r="X13" s="48"/>
      <c r="Y13" s="142"/>
      <c r="Z13" s="51">
        <f>G13+K13+O13+W13</f>
        <v>0</v>
      </c>
      <c r="AA13" s="148">
        <v>5</v>
      </c>
      <c r="AB13"/>
      <c r="AC13"/>
    </row>
    <row r="14" spans="2:33" s="46" customFormat="1" ht="11.25" customHeight="1" thickBot="1">
      <c r="B14" s="151"/>
      <c r="C14" s="155"/>
      <c r="D14" s="156"/>
      <c r="E14" s="157"/>
      <c r="F14" s="147"/>
      <c r="G14" s="52">
        <v>0</v>
      </c>
      <c r="H14" s="53"/>
      <c r="I14" s="143"/>
      <c r="J14" s="147"/>
      <c r="K14" s="52">
        <v>0</v>
      </c>
      <c r="L14" s="53"/>
      <c r="M14" s="143"/>
      <c r="N14" s="147"/>
      <c r="O14" s="52">
        <v>0</v>
      </c>
      <c r="P14" s="53"/>
      <c r="Q14" s="143"/>
      <c r="R14" s="147"/>
      <c r="S14" s="145"/>
      <c r="T14" s="145"/>
      <c r="U14" s="161"/>
      <c r="V14" s="147"/>
      <c r="W14" s="52">
        <v>0</v>
      </c>
      <c r="X14" s="53"/>
      <c r="Y14" s="143"/>
      <c r="Z14" s="51">
        <f>G14+K14+O14+W14</f>
        <v>0</v>
      </c>
      <c r="AA14" s="149"/>
      <c r="AB14"/>
      <c r="AC14"/>
    </row>
    <row r="15" spans="2:33" s="46" customFormat="1" ht="11.25" customHeight="1">
      <c r="B15" s="150">
        <v>3</v>
      </c>
      <c r="C15" s="152" t="s">
        <v>82</v>
      </c>
      <c r="D15" s="153"/>
      <c r="E15" s="154"/>
      <c r="F15" s="146">
        <v>4</v>
      </c>
      <c r="G15" s="47">
        <v>1</v>
      </c>
      <c r="H15" s="48"/>
      <c r="I15" s="142"/>
      <c r="J15" s="144">
        <v>2</v>
      </c>
      <c r="K15" s="47">
        <v>4</v>
      </c>
      <c r="L15" s="48"/>
      <c r="M15" s="142"/>
      <c r="N15" s="158" t="s">
        <v>26</v>
      </c>
      <c r="O15" s="159"/>
      <c r="P15" s="159"/>
      <c r="Q15" s="160"/>
      <c r="R15" s="144">
        <v>1</v>
      </c>
      <c r="S15" s="47">
        <v>4</v>
      </c>
      <c r="T15" s="48"/>
      <c r="U15" s="142"/>
      <c r="V15" s="146">
        <v>5</v>
      </c>
      <c r="W15" s="47">
        <v>4</v>
      </c>
      <c r="X15" s="48"/>
      <c r="Y15" s="142"/>
      <c r="Z15" s="51">
        <f>G15+K15+S15+W15</f>
        <v>13</v>
      </c>
      <c r="AA15" s="148">
        <v>1</v>
      </c>
      <c r="AB15"/>
      <c r="AC15"/>
    </row>
    <row r="16" spans="2:33" s="46" customFormat="1" ht="11.25" customHeight="1" thickBot="1">
      <c r="B16" s="151"/>
      <c r="C16" s="155"/>
      <c r="D16" s="156"/>
      <c r="E16" s="157"/>
      <c r="F16" s="147"/>
      <c r="G16" s="52">
        <v>2</v>
      </c>
      <c r="H16" s="53"/>
      <c r="I16" s="143"/>
      <c r="J16" s="145"/>
      <c r="K16" s="52">
        <v>4</v>
      </c>
      <c r="L16" s="53"/>
      <c r="M16" s="143"/>
      <c r="N16" s="147"/>
      <c r="O16" s="145"/>
      <c r="P16" s="145"/>
      <c r="Q16" s="161"/>
      <c r="R16" s="145"/>
      <c r="S16" s="52">
        <v>4</v>
      </c>
      <c r="T16" s="53"/>
      <c r="U16" s="143"/>
      <c r="V16" s="147"/>
      <c r="W16" s="52">
        <v>2</v>
      </c>
      <c r="X16" s="53"/>
      <c r="Y16" s="143"/>
      <c r="Z16" s="51">
        <f>G16+K16+S16+W16</f>
        <v>12</v>
      </c>
      <c r="AA16" s="149"/>
      <c r="AB16"/>
      <c r="AC16"/>
    </row>
    <row r="17" spans="2:31" s="46" customFormat="1" ht="11.25" customHeight="1">
      <c r="B17" s="150">
        <v>4</v>
      </c>
      <c r="C17" s="152" t="s">
        <v>83</v>
      </c>
      <c r="D17" s="153"/>
      <c r="E17" s="154"/>
      <c r="F17" s="146">
        <v>3</v>
      </c>
      <c r="G17" s="47">
        <v>3</v>
      </c>
      <c r="H17" s="48"/>
      <c r="I17" s="142"/>
      <c r="J17" s="158" t="s">
        <v>26</v>
      </c>
      <c r="K17" s="159"/>
      <c r="L17" s="159"/>
      <c r="M17" s="160"/>
      <c r="N17" s="146">
        <v>1</v>
      </c>
      <c r="O17" s="47">
        <v>4</v>
      </c>
      <c r="P17" s="48"/>
      <c r="Q17" s="142"/>
      <c r="R17" s="144">
        <v>5</v>
      </c>
      <c r="S17" s="47">
        <v>0</v>
      </c>
      <c r="T17" s="48"/>
      <c r="U17" s="142"/>
      <c r="V17" s="146">
        <v>2</v>
      </c>
      <c r="W17" s="47">
        <v>4</v>
      </c>
      <c r="X17" s="48"/>
      <c r="Y17" s="142"/>
      <c r="Z17" s="51">
        <f>G17+O17+S17+W17</f>
        <v>11</v>
      </c>
      <c r="AA17" s="148">
        <v>3</v>
      </c>
      <c r="AB17"/>
      <c r="AC17"/>
    </row>
    <row r="18" spans="2:31" s="46" customFormat="1" ht="11.25" customHeight="1" thickBot="1">
      <c r="B18" s="151"/>
      <c r="C18" s="155"/>
      <c r="D18" s="156"/>
      <c r="E18" s="157"/>
      <c r="F18" s="147"/>
      <c r="G18" s="52">
        <v>10</v>
      </c>
      <c r="H18" s="53"/>
      <c r="I18" s="143"/>
      <c r="J18" s="147"/>
      <c r="K18" s="145"/>
      <c r="L18" s="145"/>
      <c r="M18" s="161"/>
      <c r="N18" s="147"/>
      <c r="O18" s="52">
        <v>4</v>
      </c>
      <c r="P18" s="53"/>
      <c r="Q18" s="143"/>
      <c r="R18" s="145"/>
      <c r="S18" s="52">
        <v>6</v>
      </c>
      <c r="T18" s="53"/>
      <c r="U18" s="143"/>
      <c r="V18" s="147"/>
      <c r="W18" s="52">
        <v>8</v>
      </c>
      <c r="X18" s="53"/>
      <c r="Y18" s="143"/>
      <c r="Z18" s="51">
        <f>G18+O18+S18+W18</f>
        <v>28</v>
      </c>
      <c r="AA18" s="149"/>
      <c r="AB18"/>
      <c r="AC18"/>
    </row>
    <row r="19" spans="2:31" s="46" customFormat="1" ht="11.25" customHeight="1">
      <c r="B19" s="150">
        <v>5</v>
      </c>
      <c r="C19" s="152" t="s">
        <v>84</v>
      </c>
      <c r="D19" s="153"/>
      <c r="E19" s="154"/>
      <c r="F19" s="158" t="s">
        <v>26</v>
      </c>
      <c r="G19" s="159"/>
      <c r="H19" s="159"/>
      <c r="I19" s="160"/>
      <c r="J19" s="144">
        <v>1</v>
      </c>
      <c r="K19" s="47">
        <v>4</v>
      </c>
      <c r="L19" s="48"/>
      <c r="M19" s="142"/>
      <c r="N19" s="146">
        <v>2</v>
      </c>
      <c r="O19" s="47">
        <v>4</v>
      </c>
      <c r="P19" s="48"/>
      <c r="Q19" s="142"/>
      <c r="R19" s="144">
        <v>4</v>
      </c>
      <c r="S19" s="47">
        <v>4</v>
      </c>
      <c r="T19" s="48"/>
      <c r="U19" s="142"/>
      <c r="V19" s="146">
        <v>3</v>
      </c>
      <c r="W19" s="47">
        <v>0</v>
      </c>
      <c r="X19" s="48"/>
      <c r="Y19" s="142"/>
      <c r="Z19" s="51">
        <f>K19+O19+S19+W19</f>
        <v>12</v>
      </c>
      <c r="AA19" s="148">
        <v>2</v>
      </c>
      <c r="AB19"/>
      <c r="AC19"/>
    </row>
    <row r="20" spans="2:31" s="46" customFormat="1" ht="11.25" customHeight="1" thickBot="1">
      <c r="B20" s="151"/>
      <c r="C20" s="155"/>
      <c r="D20" s="156"/>
      <c r="E20" s="157"/>
      <c r="F20" s="147"/>
      <c r="G20" s="145"/>
      <c r="H20" s="145"/>
      <c r="I20" s="161"/>
      <c r="J20" s="145"/>
      <c r="K20" s="52">
        <v>10</v>
      </c>
      <c r="L20" s="53"/>
      <c r="M20" s="143"/>
      <c r="N20" s="147"/>
      <c r="O20" s="52">
        <v>4</v>
      </c>
      <c r="P20" s="53"/>
      <c r="Q20" s="143"/>
      <c r="R20" s="145"/>
      <c r="S20" s="52">
        <v>8</v>
      </c>
      <c r="T20" s="53"/>
      <c r="U20" s="143"/>
      <c r="V20" s="147"/>
      <c r="W20" s="52">
        <v>2</v>
      </c>
      <c r="X20" s="53"/>
      <c r="Y20" s="143"/>
      <c r="Z20" s="51">
        <f>K20+O20+S20+W20</f>
        <v>24</v>
      </c>
      <c r="AA20" s="149"/>
      <c r="AB20" s="26"/>
      <c r="AC20" s="27"/>
      <c r="AD20"/>
      <c r="AE20"/>
    </row>
    <row r="21" spans="2:31" ht="11.25" customHeight="1">
      <c r="C21" s="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AD21"/>
      <c r="AE21"/>
    </row>
    <row r="22" spans="2:31" ht="14.25" customHeight="1">
      <c r="C22" s="55" t="s">
        <v>27</v>
      </c>
      <c r="D22" s="139" t="str">
        <f>Tiitelleht!A14</f>
        <v>Mati Sadam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AD22"/>
      <c r="AE22"/>
    </row>
    <row r="23" spans="2:31" ht="15" customHeight="1">
      <c r="C23" s="55" t="s">
        <v>28</v>
      </c>
      <c r="D23" s="139" t="str">
        <f>Tiitelleht!A18</f>
        <v>Kätri-Avelin Säärits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76">
    <mergeCell ref="B1:AE1"/>
    <mergeCell ref="B2:AE2"/>
    <mergeCell ref="B3:AE3"/>
    <mergeCell ref="B7:B9"/>
    <mergeCell ref="C7:C9"/>
    <mergeCell ref="D7:D9"/>
    <mergeCell ref="E7:E9"/>
    <mergeCell ref="F7:Y7"/>
    <mergeCell ref="AA7:AA9"/>
    <mergeCell ref="F8:I8"/>
    <mergeCell ref="J8:M8"/>
    <mergeCell ref="N8:Q8"/>
    <mergeCell ref="R8:U8"/>
    <mergeCell ref="V8:Y8"/>
    <mergeCell ref="B11:B12"/>
    <mergeCell ref="C11:E12"/>
    <mergeCell ref="F11:F12"/>
    <mergeCell ref="I11:I12"/>
    <mergeCell ref="J11:J12"/>
    <mergeCell ref="M11:M12"/>
    <mergeCell ref="N11:N12"/>
    <mergeCell ref="Q11:Q12"/>
    <mergeCell ref="R11:R12"/>
    <mergeCell ref="U11:U12"/>
    <mergeCell ref="V11:Y12"/>
    <mergeCell ref="AA11:AA12"/>
    <mergeCell ref="B13:B14"/>
    <mergeCell ref="C13:E14"/>
    <mergeCell ref="F13:F14"/>
    <mergeCell ref="I13:I14"/>
    <mergeCell ref="J13:J14"/>
    <mergeCell ref="M13:M14"/>
    <mergeCell ref="N13:N14"/>
    <mergeCell ref="Q13:Q14"/>
    <mergeCell ref="R13:U14"/>
    <mergeCell ref="V13:V14"/>
    <mergeCell ref="Y13:Y14"/>
    <mergeCell ref="AA13:AA14"/>
    <mergeCell ref="B15:B16"/>
    <mergeCell ref="C15:E16"/>
    <mergeCell ref="F15:F16"/>
    <mergeCell ref="I15:I16"/>
    <mergeCell ref="J15:J16"/>
    <mergeCell ref="M15:M16"/>
    <mergeCell ref="N15:Q16"/>
    <mergeCell ref="R15:R16"/>
    <mergeCell ref="U15:U16"/>
    <mergeCell ref="V15:V16"/>
    <mergeCell ref="Y15:Y16"/>
    <mergeCell ref="AA15:AA16"/>
    <mergeCell ref="B17:B18"/>
    <mergeCell ref="C17:E18"/>
    <mergeCell ref="F17:F18"/>
    <mergeCell ref="I17:I18"/>
    <mergeCell ref="J17:M18"/>
    <mergeCell ref="N17:N18"/>
    <mergeCell ref="Q17:Q18"/>
    <mergeCell ref="R17:R18"/>
    <mergeCell ref="U17:U18"/>
    <mergeCell ref="V17:V18"/>
    <mergeCell ref="Y17:Y18"/>
    <mergeCell ref="AA17:AA18"/>
    <mergeCell ref="Y19:Y20"/>
    <mergeCell ref="AA19:AA20"/>
    <mergeCell ref="B19:B20"/>
    <mergeCell ref="C19:E20"/>
    <mergeCell ref="F19:I20"/>
    <mergeCell ref="J19:J20"/>
    <mergeCell ref="M19:M20"/>
    <mergeCell ref="N19:N20"/>
    <mergeCell ref="D22:Q22"/>
    <mergeCell ref="D23:Q23"/>
    <mergeCell ref="Q19:Q20"/>
    <mergeCell ref="R19:R20"/>
    <mergeCell ref="U19:U20"/>
    <mergeCell ref="V19:V20"/>
  </mergeCells>
  <pageMargins left="0.34" right="0.70866141732283472" top="0.45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workbookViewId="0">
      <selection activeCell="F58" sqref="F58:G58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25" customWidth="1"/>
    <col min="5" max="5" width="3.44140625" style="26" customWidth="1"/>
    <col min="6" max="6" width="3.44140625" style="27" customWidth="1"/>
    <col min="7" max="7" width="3.44140625" style="26" customWidth="1"/>
    <col min="8" max="8" width="3.44140625" style="27" customWidth="1"/>
    <col min="9" max="9" width="4.33203125" style="26" customWidth="1"/>
    <col min="10" max="10" width="3.44140625" style="27" customWidth="1"/>
    <col min="11" max="11" width="3.44140625" style="26" customWidth="1"/>
    <col min="12" max="12" width="3.44140625" style="27" customWidth="1"/>
    <col min="13" max="13" width="3.44140625" style="26" customWidth="1"/>
    <col min="14" max="14" width="3.44140625" style="27" customWidth="1"/>
    <col min="15" max="15" width="3.44140625" style="26" customWidth="1"/>
    <col min="16" max="16" width="3.44140625" style="27" customWidth="1"/>
    <col min="17" max="17" width="4.5546875" customWidth="1"/>
    <col min="18" max="18" width="3.88671875" customWidth="1"/>
    <col min="19" max="19" width="5.33203125" customWidth="1"/>
  </cols>
  <sheetData>
    <row r="1" spans="1:18" ht="13.2">
      <c r="A1" s="201" t="str">
        <f>Tiitelleht!A2</f>
        <v>JÄRVAMAA LAHTISED MEISTRIVÕISTLUSED NOORTELE VABAMAADLUSES 2015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18" ht="13.2">
      <c r="A2" s="201" t="str">
        <f>Tiitelleht!A6</f>
        <v>Türi linna võimla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s="20" customFormat="1" ht="15" customHeight="1">
      <c r="A3" s="202" t="str">
        <f>Tiitelleht!A10</f>
        <v>03.10.2015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s="20" customFormat="1" ht="2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20" customFormat="1" ht="15" customHeight="1">
      <c r="A5" s="21"/>
      <c r="B5" s="22" t="s">
        <v>10</v>
      </c>
      <c r="C5" s="23">
        <v>46</v>
      </c>
      <c r="D5" s="24" t="s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3.75" customHeight="1" thickBot="1"/>
    <row r="7" spans="1:18" ht="14.25" customHeight="1">
      <c r="A7" s="170" t="s">
        <v>11</v>
      </c>
      <c r="B7" s="173" t="s">
        <v>12</v>
      </c>
      <c r="C7" s="176" t="s">
        <v>13</v>
      </c>
      <c r="D7" s="179" t="s">
        <v>14</v>
      </c>
      <c r="E7" s="203" t="s">
        <v>15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63" t="s">
        <v>16</v>
      </c>
      <c r="R7" s="184" t="s">
        <v>17</v>
      </c>
    </row>
    <row r="8" spans="1:18" ht="13.2">
      <c r="A8" s="171"/>
      <c r="B8" s="174"/>
      <c r="C8" s="177"/>
      <c r="D8" s="180"/>
      <c r="E8" s="164" t="s">
        <v>18</v>
      </c>
      <c r="F8" s="165"/>
      <c r="G8" s="165"/>
      <c r="H8" s="166"/>
      <c r="I8" s="164" t="s">
        <v>19</v>
      </c>
      <c r="J8" s="165"/>
      <c r="K8" s="165"/>
      <c r="L8" s="166"/>
      <c r="M8" s="164" t="s">
        <v>20</v>
      </c>
      <c r="N8" s="165"/>
      <c r="O8" s="165"/>
      <c r="P8" s="167"/>
      <c r="Q8" s="64" t="s">
        <v>4</v>
      </c>
      <c r="R8" s="185"/>
    </row>
    <row r="9" spans="1:18" ht="21" thickBot="1">
      <c r="A9" s="172"/>
      <c r="B9" s="175"/>
      <c r="C9" s="178"/>
      <c r="D9" s="181"/>
      <c r="E9" s="32"/>
      <c r="F9" s="33"/>
      <c r="G9" s="34" t="s">
        <v>23</v>
      </c>
      <c r="H9" s="34" t="s">
        <v>24</v>
      </c>
      <c r="I9" s="32"/>
      <c r="J9" s="33"/>
      <c r="K9" s="34" t="s">
        <v>23</v>
      </c>
      <c r="L9" s="34" t="s">
        <v>24</v>
      </c>
      <c r="M9" s="32"/>
      <c r="N9" s="33"/>
      <c r="O9" s="34" t="s">
        <v>23</v>
      </c>
      <c r="P9" s="35" t="s">
        <v>24</v>
      </c>
      <c r="Q9" s="65" t="s">
        <v>5</v>
      </c>
      <c r="R9" s="186"/>
    </row>
    <row r="10" spans="1:18" ht="9.75" customHeight="1" thickBot="1">
      <c r="A10" s="37"/>
      <c r="B10" s="38" t="s">
        <v>25</v>
      </c>
      <c r="C10" s="39"/>
      <c r="D10" s="40"/>
      <c r="E10" s="41"/>
      <c r="F10" s="42"/>
      <c r="G10" s="43"/>
      <c r="H10" s="43"/>
      <c r="I10" s="41"/>
      <c r="J10" s="42"/>
      <c r="K10" s="43"/>
      <c r="L10" s="43"/>
      <c r="M10" s="41"/>
      <c r="N10" s="42"/>
      <c r="O10" s="43"/>
      <c r="P10" s="43"/>
      <c r="Q10" s="44"/>
      <c r="R10" s="39"/>
    </row>
    <row r="11" spans="1:18" s="46" customFormat="1" ht="11.25" customHeight="1">
      <c r="A11" s="150">
        <v>1</v>
      </c>
      <c r="B11" s="152" t="s">
        <v>85</v>
      </c>
      <c r="C11" s="153"/>
      <c r="D11" s="154"/>
      <c r="E11" s="197">
        <v>2</v>
      </c>
      <c r="F11" s="72">
        <v>4</v>
      </c>
      <c r="G11" s="73"/>
      <c r="H11" s="195"/>
      <c r="I11" s="197">
        <v>3</v>
      </c>
      <c r="J11" s="72">
        <v>4</v>
      </c>
      <c r="K11" s="73"/>
      <c r="L11" s="195"/>
      <c r="M11" s="187" t="s">
        <v>26</v>
      </c>
      <c r="N11" s="188"/>
      <c r="O11" s="188"/>
      <c r="P11" s="189"/>
      <c r="Q11" s="74">
        <f>F11+J11</f>
        <v>8</v>
      </c>
      <c r="R11" s="148">
        <v>1</v>
      </c>
    </row>
    <row r="12" spans="1:18" s="46" customFormat="1" ht="11.25" customHeight="1" thickBot="1">
      <c r="A12" s="150"/>
      <c r="B12" s="155"/>
      <c r="C12" s="156"/>
      <c r="D12" s="157"/>
      <c r="E12" s="198"/>
      <c r="F12" s="75">
        <v>10</v>
      </c>
      <c r="G12" s="76"/>
      <c r="H12" s="196"/>
      <c r="I12" s="198"/>
      <c r="J12" s="75">
        <v>4</v>
      </c>
      <c r="K12" s="76"/>
      <c r="L12" s="196"/>
      <c r="M12" s="190"/>
      <c r="N12" s="191"/>
      <c r="O12" s="191"/>
      <c r="P12" s="192"/>
      <c r="Q12" s="77">
        <f>F12+J12</f>
        <v>14</v>
      </c>
      <c r="R12" s="149"/>
    </row>
    <row r="13" spans="1:18" s="46" customFormat="1" ht="11.25" customHeight="1">
      <c r="A13" s="162">
        <v>2</v>
      </c>
      <c r="B13" s="152" t="s">
        <v>86</v>
      </c>
      <c r="C13" s="153"/>
      <c r="D13" s="154"/>
      <c r="E13" s="197">
        <v>1</v>
      </c>
      <c r="F13" s="72">
        <v>0</v>
      </c>
      <c r="G13" s="73"/>
      <c r="H13" s="195"/>
      <c r="I13" s="187" t="s">
        <v>26</v>
      </c>
      <c r="J13" s="188"/>
      <c r="K13" s="188"/>
      <c r="L13" s="189"/>
      <c r="M13" s="197">
        <v>3</v>
      </c>
      <c r="N13" s="72">
        <v>4</v>
      </c>
      <c r="O13" s="73"/>
      <c r="P13" s="199"/>
      <c r="Q13" s="74">
        <f>F13+N13</f>
        <v>4</v>
      </c>
      <c r="R13" s="148">
        <v>2</v>
      </c>
    </row>
    <row r="14" spans="1:18" s="46" customFormat="1" ht="11.25" customHeight="1" thickBot="1">
      <c r="A14" s="151"/>
      <c r="B14" s="155"/>
      <c r="C14" s="156"/>
      <c r="D14" s="157"/>
      <c r="E14" s="197"/>
      <c r="F14" s="78">
        <v>0</v>
      </c>
      <c r="G14" s="79"/>
      <c r="H14" s="195"/>
      <c r="I14" s="190"/>
      <c r="J14" s="191"/>
      <c r="K14" s="191"/>
      <c r="L14" s="192"/>
      <c r="M14" s="198"/>
      <c r="N14" s="75">
        <v>4</v>
      </c>
      <c r="O14" s="76"/>
      <c r="P14" s="200"/>
      <c r="Q14" s="77">
        <f>F14+N14</f>
        <v>4</v>
      </c>
      <c r="R14" s="149"/>
    </row>
    <row r="15" spans="1:18" s="46" customFormat="1" ht="11.25" customHeight="1">
      <c r="A15" s="150">
        <v>3</v>
      </c>
      <c r="B15" s="152" t="s">
        <v>87</v>
      </c>
      <c r="C15" s="153"/>
      <c r="D15" s="154"/>
      <c r="E15" s="187" t="s">
        <v>26</v>
      </c>
      <c r="F15" s="188"/>
      <c r="G15" s="188"/>
      <c r="H15" s="189"/>
      <c r="I15" s="193">
        <v>1</v>
      </c>
      <c r="J15" s="72">
        <v>0</v>
      </c>
      <c r="K15" s="73"/>
      <c r="L15" s="195"/>
      <c r="M15" s="197">
        <v>2</v>
      </c>
      <c r="N15" s="72">
        <v>0</v>
      </c>
      <c r="O15" s="73"/>
      <c r="P15" s="199"/>
      <c r="Q15" s="74">
        <f>J15+N15</f>
        <v>0</v>
      </c>
      <c r="R15" s="148">
        <v>3</v>
      </c>
    </row>
    <row r="16" spans="1:18" s="46" customFormat="1" ht="11.25" customHeight="1" thickBot="1">
      <c r="A16" s="151"/>
      <c r="B16" s="155"/>
      <c r="C16" s="156"/>
      <c r="D16" s="157"/>
      <c r="E16" s="190"/>
      <c r="F16" s="191"/>
      <c r="G16" s="191"/>
      <c r="H16" s="192"/>
      <c r="I16" s="194"/>
      <c r="J16" s="75">
        <v>0</v>
      </c>
      <c r="K16" s="76"/>
      <c r="L16" s="196"/>
      <c r="M16" s="198"/>
      <c r="N16" s="75">
        <v>0</v>
      </c>
      <c r="O16" s="76"/>
      <c r="P16" s="200"/>
      <c r="Q16" s="77">
        <f>J16+N16</f>
        <v>0</v>
      </c>
      <c r="R16" s="149"/>
    </row>
    <row r="17" spans="2:18" ht="11.25" customHeight="1">
      <c r="E17" s="80"/>
      <c r="F17" s="81"/>
      <c r="G17" s="80"/>
      <c r="H17" s="81"/>
      <c r="I17" s="80"/>
      <c r="J17" s="81"/>
      <c r="K17" s="80"/>
      <c r="L17" s="81"/>
      <c r="M17" s="80"/>
      <c r="N17" s="81"/>
      <c r="O17" s="80"/>
      <c r="P17" s="81"/>
      <c r="Q17" s="82"/>
    </row>
    <row r="18" spans="2:18" ht="15.75" customHeight="1">
      <c r="B18" s="55" t="s">
        <v>27</v>
      </c>
      <c r="C18" s="139" t="str">
        <f>Tiitelleht!A14</f>
        <v>Mati Sadam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</row>
    <row r="19" spans="2:18" ht="15.75" customHeight="1">
      <c r="B19" s="55" t="s">
        <v>28</v>
      </c>
      <c r="C19" s="139" t="str">
        <f>Tiitelleht!A18</f>
        <v>Kätri-Avelin Säärits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</row>
    <row r="20" spans="2:18" ht="11.25" customHeight="1">
      <c r="B20" s="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2:18" ht="11.25" customHeight="1">
      <c r="B21" s="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2:18" ht="11.25" customHeight="1">
      <c r="B22" s="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18" ht="11.25" customHeight="1">
      <c r="B23" s="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2:18" ht="11.25" customHeight="1">
      <c r="B24" s="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2:18" ht="11.25" customHeight="1">
      <c r="B25" s="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2:18" ht="11.25" customHeight="1">
      <c r="B26" s="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18" ht="11.25" customHeight="1">
      <c r="B27" s="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18" ht="11.25" customHeight="1">
      <c r="B28" s="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18" ht="11.25" customHeight="1">
      <c r="B29" s="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18" ht="11.25" customHeight="1">
      <c r="B30" s="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18" ht="11.25" customHeight="1">
      <c r="B31" s="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18" ht="11.25" customHeight="1">
      <c r="B32" s="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ht="11.25" customHeight="1">
      <c r="B33" s="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ht="11.25" customHeight="1">
      <c r="B34" s="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ht="11.25" customHeight="1">
      <c r="B35" s="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ht="11.25" customHeight="1">
      <c r="B36" s="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ht="11.25" customHeight="1">
      <c r="B37" s="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ht="11.25" customHeight="1">
      <c r="B38" s="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2:18" ht="11.25" customHeight="1">
      <c r="B39" s="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2:18" ht="11.25" customHeight="1">
      <c r="B40" s="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2:18" ht="11.25" customHeight="1">
      <c r="B41" s="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</row>
    <row r="42" spans="2:18" ht="11.25" customHeight="1">
      <c r="B42" s="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</row>
    <row r="43" spans="2:18" ht="11.25" customHeight="1">
      <c r="B43" s="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2:18" ht="11.25" customHeight="1">
      <c r="B44" s="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</sheetData>
  <mergeCells count="38">
    <mergeCell ref="E7:P7"/>
    <mergeCell ref="R7:R9"/>
    <mergeCell ref="E8:H8"/>
    <mergeCell ref="I8:L8"/>
    <mergeCell ref="M8:P8"/>
    <mergeCell ref="A1:R1"/>
    <mergeCell ref="A2:R2"/>
    <mergeCell ref="A3:R3"/>
    <mergeCell ref="A7:A9"/>
    <mergeCell ref="B7:B9"/>
    <mergeCell ref="C7:C9"/>
    <mergeCell ref="D7:D9"/>
    <mergeCell ref="M11:P12"/>
    <mergeCell ref="R11:R12"/>
    <mergeCell ref="A11:A12"/>
    <mergeCell ref="B11:D12"/>
    <mergeCell ref="E11:E12"/>
    <mergeCell ref="H11:H12"/>
    <mergeCell ref="I11:I12"/>
    <mergeCell ref="L11:L12"/>
    <mergeCell ref="R13:R14"/>
    <mergeCell ref="A13:A14"/>
    <mergeCell ref="B13:D14"/>
    <mergeCell ref="E13:E14"/>
    <mergeCell ref="H13:H14"/>
    <mergeCell ref="I13:L14"/>
    <mergeCell ref="M13:M14"/>
    <mergeCell ref="P13:P14"/>
    <mergeCell ref="C18:R18"/>
    <mergeCell ref="C19:R19"/>
    <mergeCell ref="A15:A16"/>
    <mergeCell ref="B15:D16"/>
    <mergeCell ref="E15:H16"/>
    <mergeCell ref="I15:I16"/>
    <mergeCell ref="L15:L16"/>
    <mergeCell ref="M15:M16"/>
    <mergeCell ref="P15:P16"/>
    <mergeCell ref="R15:R16"/>
  </mergeCells>
  <pageMargins left="0.33" right="0.70866141732283472" top="0.56000000000000005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KOOND</vt:lpstr>
      <vt:lpstr>23</vt:lpstr>
      <vt:lpstr>27</vt:lpstr>
      <vt:lpstr>30</vt:lpstr>
      <vt:lpstr>33</vt:lpstr>
      <vt:lpstr>36</vt:lpstr>
      <vt:lpstr>39</vt:lpstr>
      <vt:lpstr>42</vt:lpstr>
      <vt:lpstr>46</vt:lpstr>
      <vt:lpstr>50</vt:lpstr>
      <vt:lpstr>54</vt:lpstr>
      <vt:lpstr>58</vt:lpstr>
      <vt:lpstr>63</vt:lpstr>
      <vt:lpstr>69</vt:lpstr>
      <vt:lpstr>76</vt:lpstr>
      <vt:lpstr>85</vt:lpstr>
      <vt:lpstr>T35</vt:lpstr>
      <vt:lpstr>T45</vt:lpstr>
      <vt:lpstr>T55</vt:lpstr>
      <vt:lpstr>Tiitelleht</vt:lpstr>
      <vt:lpstr>Tiitelleht!Print_Area</vt:lpstr>
    </vt:vector>
  </TitlesOfParts>
  <Company>pro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veix</dc:creator>
  <cp:lastModifiedBy>Spordiliit</cp:lastModifiedBy>
  <cp:lastPrinted>2015-10-03T11:02:08Z</cp:lastPrinted>
  <dcterms:created xsi:type="dcterms:W3CDTF">2004-12-09T10:39:06Z</dcterms:created>
  <dcterms:modified xsi:type="dcterms:W3CDTF">2015-10-08T06:25:31Z</dcterms:modified>
</cp:coreProperties>
</file>