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1"/>
  </bookViews>
  <sheets>
    <sheet name="42kg" sheetId="1" r:id="rId1"/>
    <sheet name="46kg" sheetId="2" r:id="rId2"/>
    <sheet name="50kg" sheetId="3" r:id="rId3"/>
    <sheet name="55kg" sheetId="4" r:id="rId4"/>
    <sheet name="60kg" sheetId="5" r:id="rId5"/>
    <sheet name="66kg" sheetId="6" r:id="rId6"/>
    <sheet name="74kg" sheetId="7" r:id="rId7"/>
    <sheet name="84kg" sheetId="8" r:id="rId8"/>
    <sheet name="96kg" sheetId="9" r:id="rId9"/>
    <sheet name="120kg" sheetId="10" r:id="rId10"/>
    <sheet name="Naised" sheetId="11" r:id="rId11"/>
    <sheet name="Kokkuvõte" sheetId="12" r:id="rId12"/>
    <sheet name="Arvud" sheetId="13" r:id="rId13"/>
  </sheets>
  <definedNames>
    <definedName name="Prindiala" localSheetId="9">'120kg'!$A$1:$AA$27</definedName>
    <definedName name="Prindiala" localSheetId="0">'42kg'!$A$1:$S$25</definedName>
    <definedName name="Prindiala" localSheetId="1">'46kg'!$A$1:$R$21</definedName>
    <definedName name="Prindiala" localSheetId="2">'50kg'!$A$1:$AA$27</definedName>
    <definedName name="Prindiala" localSheetId="3">'55kg'!$A$1:$T$35</definedName>
    <definedName name="Prindiala" localSheetId="4">'60kg'!$A$1:$AB$41</definedName>
    <definedName name="Prindiala" localSheetId="5">'66kg'!$A$1:$T$31</definedName>
    <definedName name="Prindiala" localSheetId="6">'74kg'!$A$1:$AC$49</definedName>
    <definedName name="Prindiala" localSheetId="7">'84kg'!$A$1:$U$31</definedName>
    <definedName name="Prindiala" localSheetId="8">'96kg'!$A$1:$R$29</definedName>
  </definedNames>
  <calcPr fullCalcOnLoad="1"/>
</workbook>
</file>

<file path=xl/sharedStrings.xml><?xml version="1.0" encoding="utf-8"?>
<sst xmlns="http://schemas.openxmlformats.org/spreadsheetml/2006/main" count="764" uniqueCount="157">
  <si>
    <t>Kval.</t>
  </si>
  <si>
    <t>Nr</t>
  </si>
  <si>
    <t>Time</t>
  </si>
  <si>
    <t>Tehn.</t>
  </si>
  <si>
    <t>1.pool</t>
  </si>
  <si>
    <t>2.pool</t>
  </si>
  <si>
    <t>3.pool</t>
  </si>
  <si>
    <t>4.pool</t>
  </si>
  <si>
    <t>5.pool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</si>
  <si>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</si>
  <si>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</si>
  <si>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</si>
  <si>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</si>
  <si>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</si>
  <si>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</si>
  <si>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</si>
  <si>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</si>
  <si>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</si>
  <si>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</si>
  <si>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</si>
  <si>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</si>
  <si>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</si>
  <si>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</si>
  <si>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</si>
  <si>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</si>
  <si>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</si>
  <si>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</si>
  <si>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</si>
  <si>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</si>
  <si>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</si>
  <si>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</si>
  <si>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</si>
  <si>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</si>
  <si>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</si>
  <si>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</si>
  <si>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</si>
  <si>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k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</si>
  <si>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</si>
  <si>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</si>
  <si>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</si>
  <si>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</si>
  <si>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</si>
  <si>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</si>
  <si>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</si>
  <si>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</si>
  <si>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</si>
  <si>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</si>
  <si>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</si>
  <si>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</si>
  <si>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</si>
  <si>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</si>
  <si>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</si>
  <si>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</si>
  <si>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</si>
  <si>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</si>
  <si>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Eelring</t>
  </si>
  <si>
    <t>1/2 Finaal</t>
  </si>
  <si>
    <t>1/4 finaalid</t>
  </si>
  <si>
    <t>1/2finaalid</t>
  </si>
  <si>
    <t>lohutusring</t>
  </si>
  <si>
    <t>1/4 Finaal</t>
  </si>
  <si>
    <t>SALVESTA ALATI TEISE NIMEGA ÄRA !!!!</t>
  </si>
  <si>
    <t>J.Rootsi ja E.Vanaisaku auhinnavõistlused vabamaadluses</t>
  </si>
  <si>
    <t>15 detsember 2012.a.</t>
  </si>
  <si>
    <t>Türi, Järvamaa</t>
  </si>
  <si>
    <t>Mati Sadam</t>
  </si>
  <si>
    <t>Hans Ilves</t>
  </si>
  <si>
    <t>Jan Villem Jamnes</t>
  </si>
  <si>
    <t>Tulevik</t>
  </si>
  <si>
    <t>Kristjan Lustus</t>
  </si>
  <si>
    <t>Kaimar Asu</t>
  </si>
  <si>
    <t>Kevin Ervald</t>
  </si>
  <si>
    <t>Jako Kivimägi</t>
  </si>
  <si>
    <t>Põltsamaa</t>
  </si>
  <si>
    <t>Kristjan Orion</t>
  </si>
  <si>
    <t>Markus Kriiskütt</t>
  </si>
  <si>
    <t>Lapiti</t>
  </si>
  <si>
    <t>Kaur Saar</t>
  </si>
  <si>
    <t>Stasivs Olegs</t>
  </si>
  <si>
    <t>LAT</t>
  </si>
  <si>
    <t>Kristjan Roots</t>
  </si>
  <si>
    <t>Kaimo Aljas</t>
  </si>
  <si>
    <t>Edgars Vasiljevs</t>
  </si>
  <si>
    <t>Georg Vislapu</t>
  </si>
  <si>
    <t>JMM</t>
  </si>
  <si>
    <t>Mario Mägisalu</t>
  </si>
  <si>
    <t>Vändra SKP</t>
  </si>
  <si>
    <t>Silver Rätsep</t>
  </si>
  <si>
    <t>Kotkas</t>
  </si>
  <si>
    <t>Meelis Valge</t>
  </si>
  <si>
    <t>Sten Orav</t>
  </si>
  <si>
    <t>Andrei Aleksejev</t>
  </si>
  <si>
    <t>Kuldkaru</t>
  </si>
  <si>
    <t>Hendrik Orion</t>
  </si>
  <si>
    <t>Toomas Hunt</t>
  </si>
  <si>
    <t>Mernis Sinijärv</t>
  </si>
  <si>
    <t>Guido Välja</t>
  </si>
  <si>
    <t>Andrejs Vasiljevs</t>
  </si>
  <si>
    <t>Gleb Belokurov</t>
  </si>
  <si>
    <t>Kristen Lõoke</t>
  </si>
  <si>
    <t>Joonas Reinsalu</t>
  </si>
  <si>
    <t>Aleksei Baskakov</t>
  </si>
  <si>
    <t>Rudolf Pargi</t>
  </si>
  <si>
    <t>Aimar Andruse</t>
  </si>
  <si>
    <t>Aavo Karbus</t>
  </si>
  <si>
    <t>Valdi Jalast</t>
  </si>
  <si>
    <t>Jaanek Lips</t>
  </si>
  <si>
    <t>Mihkel Kesa</t>
  </si>
  <si>
    <t>Kevin Kink</t>
  </si>
  <si>
    <t>Kuldar Asu</t>
  </si>
  <si>
    <t>Georgi Jasnov</t>
  </si>
  <si>
    <t>Raul Kaljula</t>
  </si>
  <si>
    <t>Ilja Malinovski</t>
  </si>
  <si>
    <t>Aavo Olgo</t>
  </si>
  <si>
    <t>Taavi Tikerpalu</t>
  </si>
  <si>
    <t>Taivo Kalvik</t>
  </si>
  <si>
    <t>Hans-Christjan Ilves</t>
  </si>
  <si>
    <t>Hergo Andruse</t>
  </si>
  <si>
    <t>Indrek Lääts</t>
  </si>
  <si>
    <t>Kaspars Kaneps</t>
  </si>
  <si>
    <t>Aimor Sarapik</t>
  </si>
  <si>
    <t>Renart Tiitus</t>
  </si>
  <si>
    <t>Janno Surva</t>
  </si>
  <si>
    <t>Henry Puusepp</t>
  </si>
  <si>
    <t>Raimond Pruuns</t>
  </si>
  <si>
    <t>Rain Aleksandrov</t>
  </si>
  <si>
    <t>Madis Aigua</t>
  </si>
  <si>
    <t>Vadim Badin</t>
  </si>
  <si>
    <t>Jevgeni Soltruk</t>
  </si>
  <si>
    <t>Armin Heinaste</t>
  </si>
  <si>
    <t>Karel Laipaik</t>
  </si>
  <si>
    <t>Toomas Tammik</t>
  </si>
  <si>
    <t>Antanas Azarevics</t>
  </si>
  <si>
    <t>Hannes Käärik</t>
  </si>
  <si>
    <t>Kristen Oja</t>
  </si>
  <si>
    <t>Gunnar Vislapu</t>
  </si>
  <si>
    <t>Mihkel Iljin</t>
  </si>
  <si>
    <t>Meelis Sillat</t>
  </si>
  <si>
    <t>Tauno Hausenberg</t>
  </si>
  <si>
    <t>Andris Ozolins Ozols</t>
  </si>
  <si>
    <t>Virgo Vaible</t>
  </si>
  <si>
    <t>Dmitrijs Mihailovs</t>
  </si>
  <si>
    <t>Ragnar Kaasik</t>
  </si>
  <si>
    <t>Karl Kungus</t>
  </si>
  <si>
    <t>Ahto Pragi</t>
  </si>
  <si>
    <t>Kustas Metsma</t>
  </si>
  <si>
    <t>Jessica Omann</t>
  </si>
  <si>
    <t>63 kg</t>
  </si>
  <si>
    <t>Anastassia Krasnova</t>
  </si>
  <si>
    <t>KJSK</t>
  </si>
  <si>
    <t>72 kg</t>
  </si>
  <si>
    <t>Reelika Kaupmees</t>
  </si>
  <si>
    <t>42 kg</t>
  </si>
  <si>
    <t>46 kg</t>
  </si>
  <si>
    <t>50 kg</t>
  </si>
  <si>
    <t>84 kg</t>
  </si>
  <si>
    <t>Järvamaa 2012.a. MV vabamaadluses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</si>
</sst>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2" fontId="6" fillId="0" borderId="13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13" xfId="0" applyNumberFormat="1" applyBorder="1" applyAlignment="1">
      <alignment horizontal="center" vertical="center" textRotation="90"/>
    </xf>
    <xf numFmtId="180" fontId="9" fillId="0" borderId="13" xfId="0" applyNumberFormat="1" applyFont="1" applyBorder="1" applyAlignment="1">
      <alignment horizontal="center" vertical="center" textRotation="90"/>
    </xf>
    <xf numFmtId="180" fontId="0" fillId="0" borderId="13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27" xfId="0" applyFont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9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35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6" fillId="0" borderId="3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3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80" fontId="9" fillId="0" borderId="40" xfId="0" applyNumberFormat="1" applyFont="1" applyBorder="1" applyAlignment="1">
      <alignment horizontal="center" vertical="center" textRotation="86"/>
    </xf>
    <xf numFmtId="180" fontId="9" fillId="0" borderId="30" xfId="0" applyNumberFormat="1" applyFont="1" applyBorder="1" applyAlignment="1">
      <alignment horizontal="center" vertical="center" textRotation="86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 textRotation="86"/>
    </xf>
    <xf numFmtId="0" fontId="3" fillId="0" borderId="1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80" fontId="3" fillId="0" borderId="40" xfId="0" applyNumberFormat="1" applyFont="1" applyBorder="1" applyAlignment="1">
      <alignment horizontal="center" vertical="center" textRotation="90"/>
    </xf>
    <xf numFmtId="180" fontId="3" fillId="0" borderId="30" xfId="0" applyNumberFormat="1" applyFont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180" fontId="3" fillId="0" borderId="19" xfId="0" applyNumberFormat="1" applyFont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0" fontId="3" fillId="0" borderId="40" xfId="0" applyNumberFormat="1" applyFont="1" applyBorder="1" applyAlignment="1">
      <alignment horizontal="center" vertical="center" textRotation="90"/>
    </xf>
    <xf numFmtId="180" fontId="3" fillId="0" borderId="30" xfId="0" applyNumberFormat="1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 textRotation="90"/>
    </xf>
    <xf numFmtId="2" fontId="3" fillId="0" borderId="33" xfId="0" applyNumberFormat="1" applyFont="1" applyBorder="1" applyAlignment="1">
      <alignment horizontal="center" vertical="center" textRotation="90"/>
    </xf>
    <xf numFmtId="2" fontId="3" fillId="0" borderId="51" xfId="0" applyNumberFormat="1" applyFont="1" applyBorder="1" applyAlignment="1">
      <alignment horizontal="center" vertical="center" textRotation="90"/>
    </xf>
    <xf numFmtId="2" fontId="3" fillId="0" borderId="54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 textRotation="90"/>
    </xf>
    <xf numFmtId="2" fontId="3" fillId="0" borderId="52" xfId="0" applyNumberFormat="1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0" fontId="9" fillId="0" borderId="40" xfId="0" applyNumberFormat="1" applyFont="1" applyBorder="1" applyAlignment="1">
      <alignment horizontal="center" vertical="center" textRotation="90"/>
    </xf>
    <xf numFmtId="180" fontId="9" fillId="0" borderId="30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80" fontId="3" fillId="0" borderId="40" xfId="0" applyNumberFormat="1" applyFont="1" applyFill="1" applyBorder="1" applyAlignment="1">
      <alignment horizontal="center" vertical="center" textRotation="90"/>
    </xf>
    <xf numFmtId="180" fontId="3" fillId="0" borderId="30" xfId="0" applyNumberFormat="1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2" fontId="3" fillId="0" borderId="34" xfId="0" applyNumberFormat="1" applyFont="1" applyFill="1" applyBorder="1" applyAlignment="1">
      <alignment horizontal="center" vertical="center" textRotation="90"/>
    </xf>
    <xf numFmtId="2" fontId="3" fillId="0" borderId="33" xfId="0" applyNumberFormat="1" applyFont="1" applyFill="1" applyBorder="1" applyAlignment="1">
      <alignment horizontal="center" vertical="center" textRotation="90"/>
    </xf>
    <xf numFmtId="180" fontId="9" fillId="0" borderId="40" xfId="0" applyNumberFormat="1" applyFont="1" applyBorder="1" applyAlignment="1">
      <alignment horizontal="center" vertical="center" textRotation="90"/>
    </xf>
    <xf numFmtId="180" fontId="9" fillId="0" borderId="30" xfId="0" applyNumberFormat="1" applyFont="1" applyBorder="1" applyAlignment="1">
      <alignment horizontal="center" vertical="center" textRotation="90"/>
    </xf>
    <xf numFmtId="2" fontId="3" fillId="0" borderId="52" xfId="0" applyNumberFormat="1" applyFont="1" applyFill="1" applyBorder="1" applyAlignment="1">
      <alignment horizontal="center" vertical="center" textRotation="90"/>
    </xf>
    <xf numFmtId="2" fontId="3" fillId="0" borderId="54" xfId="0" applyNumberFormat="1" applyFont="1" applyFill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2" fontId="3" fillId="0" borderId="56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43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43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81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95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624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669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505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90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524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50507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210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90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47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340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66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47950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219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909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624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62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50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10</xdr:row>
      <xdr:rowOff>133350</xdr:rowOff>
    </xdr:from>
    <xdr:to>
      <xdr:col>43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372975" y="1781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133350</xdr:rowOff>
    </xdr:from>
    <xdr:to>
      <xdr:col>43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2372975" y="2209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133350</xdr:rowOff>
    </xdr:from>
    <xdr:to>
      <xdr:col>43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2372975" y="3362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49</xdr:row>
      <xdr:rowOff>0</xdr:rowOff>
    </xdr:from>
    <xdr:to>
      <xdr:col>42</xdr:col>
      <xdr:colOff>133350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12506325" y="6743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49</xdr:row>
      <xdr:rowOff>0</xdr:rowOff>
    </xdr:from>
    <xdr:to>
      <xdr:col>42</xdr:col>
      <xdr:colOff>133350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12372975" y="6743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133350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72975" y="7067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50</xdr:row>
      <xdr:rowOff>0</xdr:rowOff>
    </xdr:from>
    <xdr:to>
      <xdr:col>42</xdr:col>
      <xdr:colOff>247650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496800" y="6905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11</xdr:row>
      <xdr:rowOff>0</xdr:rowOff>
    </xdr:from>
    <xdr:to>
      <xdr:col>48</xdr:col>
      <xdr:colOff>133350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15268575" y="1790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133350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135225" y="1790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133350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135225" y="2219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13</xdr:row>
      <xdr:rowOff>0</xdr:rowOff>
    </xdr:from>
    <xdr:to>
      <xdr:col>48</xdr:col>
      <xdr:colOff>228600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5268575" y="2076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21</xdr:row>
      <xdr:rowOff>133350</xdr:rowOff>
    </xdr:from>
    <xdr:to>
      <xdr:col>48</xdr:col>
      <xdr:colOff>133350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5268575" y="32099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48</xdr:col>
      <xdr:colOff>133350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15135225" y="3219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133350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135225" y="4076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25</xdr:row>
      <xdr:rowOff>0</xdr:rowOff>
    </xdr:from>
    <xdr:to>
      <xdr:col>48</xdr:col>
      <xdr:colOff>219075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5259050" y="350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50</xdr:row>
      <xdr:rowOff>9525</xdr:rowOff>
    </xdr:from>
    <xdr:to>
      <xdr:col>48</xdr:col>
      <xdr:colOff>123825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15259050" y="6915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51</xdr:row>
      <xdr:rowOff>0</xdr:rowOff>
    </xdr:from>
    <xdr:to>
      <xdr:col>49</xdr:col>
      <xdr:colOff>9525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5268575" y="7067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13</xdr:row>
      <xdr:rowOff>0</xdr:rowOff>
    </xdr:from>
    <xdr:to>
      <xdr:col>54</xdr:col>
      <xdr:colOff>161925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18126075" y="20764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123825</xdr:rowOff>
    </xdr:from>
    <xdr:to>
      <xdr:col>54</xdr:col>
      <xdr:colOff>161925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17964150" y="5076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18</xdr:row>
      <xdr:rowOff>0</xdr:rowOff>
    </xdr:from>
    <xdr:to>
      <xdr:col>55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18126075" y="2647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13</xdr:row>
      <xdr:rowOff>0</xdr:rowOff>
    </xdr:from>
    <xdr:to>
      <xdr:col>54</xdr:col>
      <xdr:colOff>161925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17964150" y="2076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25</xdr:row>
      <xdr:rowOff>9525</xdr:rowOff>
    </xdr:from>
    <xdr:to>
      <xdr:col>54</xdr:col>
      <xdr:colOff>161925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7964150" y="3514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190500</xdr:colOff>
      <xdr:row>18</xdr:row>
      <xdr:rowOff>0</xdr:rowOff>
    </xdr:from>
    <xdr:to>
      <xdr:col>60</xdr:col>
      <xdr:colOff>190500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21059775" y="264795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60</xdr:col>
      <xdr:colOff>190500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0869275" y="2647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104775</xdr:colOff>
      <xdr:row>51</xdr:row>
      <xdr:rowOff>0</xdr:rowOff>
    </xdr:from>
    <xdr:to>
      <xdr:col>48</xdr:col>
      <xdr:colOff>104775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1524000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48</xdr:col>
      <xdr:colOff>104775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5135225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48</xdr:col>
      <xdr:colOff>104775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5135225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51</xdr:row>
      <xdr:rowOff>0</xdr:rowOff>
    </xdr:from>
    <xdr:to>
      <xdr:col>60</xdr:col>
      <xdr:colOff>104775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209740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781050</xdr:colOff>
      <xdr:row>51</xdr:row>
      <xdr:rowOff>0</xdr:rowOff>
    </xdr:from>
    <xdr:to>
      <xdr:col>60</xdr:col>
      <xdr:colOff>95250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869275" y="7067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0</xdr:rowOff>
    </xdr:from>
    <xdr:to>
      <xdr:col>60</xdr:col>
      <xdr:colOff>104775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20869275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51</xdr:row>
      <xdr:rowOff>0</xdr:rowOff>
    </xdr:from>
    <xdr:to>
      <xdr:col>54</xdr:col>
      <xdr:colOff>104775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180689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51</xdr:row>
      <xdr:rowOff>0</xdr:rowOff>
    </xdr:from>
    <xdr:to>
      <xdr:col>54</xdr:col>
      <xdr:colOff>104775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17964150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51</xdr:row>
      <xdr:rowOff>0</xdr:rowOff>
    </xdr:from>
    <xdr:to>
      <xdr:col>54</xdr:col>
      <xdr:colOff>104775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7964150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51</xdr:row>
      <xdr:rowOff>0</xdr:rowOff>
    </xdr:from>
    <xdr:to>
      <xdr:col>55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18068925" y="7067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36</xdr:row>
      <xdr:rowOff>0</xdr:rowOff>
    </xdr:from>
    <xdr:to>
      <xdr:col>42</xdr:col>
      <xdr:colOff>133350</xdr:colOff>
      <xdr:row>39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12506325" y="4933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0</xdr:rowOff>
    </xdr:from>
    <xdr:to>
      <xdr:col>42</xdr:col>
      <xdr:colOff>133350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2372975" y="4933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39</xdr:row>
      <xdr:rowOff>9525</xdr:rowOff>
    </xdr:from>
    <xdr:to>
      <xdr:col>42</xdr:col>
      <xdr:colOff>247650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506325" y="5229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</xdr:colOff>
      <xdr:row>48</xdr:row>
      <xdr:rowOff>0</xdr:rowOff>
    </xdr:from>
    <xdr:to>
      <xdr:col>60</xdr:col>
      <xdr:colOff>180975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0878800" y="6581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39</xdr:row>
      <xdr:rowOff>0</xdr:rowOff>
    </xdr:from>
    <xdr:to>
      <xdr:col>48</xdr:col>
      <xdr:colOff>133350</xdr:colOff>
      <xdr:row>43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15268575" y="52197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48</xdr:col>
      <xdr:colOff>133350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15135225" y="5219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42</xdr:row>
      <xdr:rowOff>0</xdr:rowOff>
    </xdr:from>
    <xdr:to>
      <xdr:col>49</xdr:col>
      <xdr:colOff>19050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5259050" y="5648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723900</xdr:colOff>
      <xdr:row>51</xdr:row>
      <xdr:rowOff>0</xdr:rowOff>
    </xdr:from>
    <xdr:to>
      <xdr:col>48</xdr:col>
      <xdr:colOff>123825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15125700" y="7067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48</xdr:col>
      <xdr:colOff>123825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15135225" y="6905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43</xdr:row>
      <xdr:rowOff>114300</xdr:rowOff>
    </xdr:from>
    <xdr:to>
      <xdr:col>48</xdr:col>
      <xdr:colOff>133350</xdr:colOff>
      <xdr:row>43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15135225" y="590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152400</xdr:colOff>
      <xdr:row>41</xdr:row>
      <xdr:rowOff>133350</xdr:rowOff>
    </xdr:from>
    <xdr:to>
      <xdr:col>54</xdr:col>
      <xdr:colOff>152400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18116550" y="5638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48</xdr:row>
      <xdr:rowOff>0</xdr:rowOff>
    </xdr:from>
    <xdr:to>
      <xdr:col>55</xdr:col>
      <xdr:colOff>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18126075" y="6581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41</xdr:row>
      <xdr:rowOff>133350</xdr:rowOff>
    </xdr:from>
    <xdr:to>
      <xdr:col>54</xdr:col>
      <xdr:colOff>161925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17964150" y="5638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762000</xdr:colOff>
      <xdr:row>51</xdr:row>
      <xdr:rowOff>0</xdr:rowOff>
    </xdr:from>
    <xdr:to>
      <xdr:col>54</xdr:col>
      <xdr:colOff>152400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17964150" y="706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28</xdr:row>
      <xdr:rowOff>0</xdr:rowOff>
    </xdr:from>
    <xdr:to>
      <xdr:col>42</xdr:col>
      <xdr:colOff>133350</xdr:colOff>
      <xdr:row>32</xdr:row>
      <xdr:rowOff>133350</xdr:rowOff>
    </xdr:to>
    <xdr:sp>
      <xdr:nvSpPr>
        <xdr:cNvPr id="49" name="Line 49"/>
        <xdr:cNvSpPr>
          <a:spLocks/>
        </xdr:cNvSpPr>
      </xdr:nvSpPr>
      <xdr:spPr>
        <a:xfrm flipH="1">
          <a:off x="12506325" y="3933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42</xdr:col>
      <xdr:colOff>133350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12372975" y="3933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30</xdr:row>
      <xdr:rowOff>0</xdr:rowOff>
    </xdr:from>
    <xdr:to>
      <xdr:col>43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2506325" y="4219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51</xdr:row>
      <xdr:rowOff>0</xdr:rowOff>
    </xdr:from>
    <xdr:to>
      <xdr:col>42</xdr:col>
      <xdr:colOff>104775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12477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104775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372975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104775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2372975" y="7067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12477750" y="706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51</xdr:row>
      <xdr:rowOff>0</xdr:rowOff>
    </xdr:from>
    <xdr:to>
      <xdr:col>42</xdr:col>
      <xdr:colOff>133350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125063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133350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12372975" y="7067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42</xdr:col>
      <xdr:colOff>133350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2372975" y="7067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51</xdr:row>
      <xdr:rowOff>0</xdr:rowOff>
    </xdr:from>
    <xdr:to>
      <xdr:col>42</xdr:col>
      <xdr:colOff>247650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12506325" y="7067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21</xdr:row>
      <xdr:rowOff>0</xdr:rowOff>
    </xdr:from>
    <xdr:to>
      <xdr:col>42</xdr:col>
      <xdr:colOff>133350</xdr:colOff>
      <xdr:row>24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12506325" y="3076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21</xdr:row>
      <xdr:rowOff>0</xdr:rowOff>
    </xdr:from>
    <xdr:to>
      <xdr:col>42</xdr:col>
      <xdr:colOff>133350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12372975" y="3076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0</xdr:rowOff>
    </xdr:from>
    <xdr:to>
      <xdr:col>42</xdr:col>
      <xdr:colOff>133350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12372975" y="3505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23</xdr:row>
      <xdr:rowOff>0</xdr:rowOff>
    </xdr:from>
    <xdr:to>
      <xdr:col>43</xdr:col>
      <xdr:colOff>0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12506325" y="3362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29</xdr:row>
      <xdr:rowOff>0</xdr:rowOff>
    </xdr:from>
    <xdr:to>
      <xdr:col>42</xdr:col>
      <xdr:colOff>247650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12496800" y="4076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22</xdr:row>
      <xdr:rowOff>0</xdr:rowOff>
    </xdr:from>
    <xdr:to>
      <xdr:col>42</xdr:col>
      <xdr:colOff>238125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12506325" y="3219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14</xdr:row>
      <xdr:rowOff>0</xdr:rowOff>
    </xdr:from>
    <xdr:to>
      <xdr:col>42</xdr:col>
      <xdr:colOff>114300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12487275" y="22193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0</xdr:rowOff>
    </xdr:from>
    <xdr:to>
      <xdr:col>42</xdr:col>
      <xdr:colOff>114300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12372975" y="264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43</xdr:row>
      <xdr:rowOff>0</xdr:rowOff>
    </xdr:from>
    <xdr:to>
      <xdr:col>42</xdr:col>
      <xdr:colOff>133350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12506325" y="5791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43</xdr:row>
      <xdr:rowOff>0</xdr:rowOff>
    </xdr:from>
    <xdr:to>
      <xdr:col>42</xdr:col>
      <xdr:colOff>133350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12372975" y="579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44</xdr:row>
      <xdr:rowOff>0</xdr:rowOff>
    </xdr:from>
    <xdr:to>
      <xdr:col>42</xdr:col>
      <xdr:colOff>247650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12506325" y="5934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714375</xdr:colOff>
      <xdr:row>45</xdr:row>
      <xdr:rowOff>161925</xdr:rowOff>
    </xdr:from>
    <xdr:to>
      <xdr:col>42</xdr:col>
      <xdr:colOff>123825</xdr:colOff>
      <xdr:row>45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12363450" y="6238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39</xdr:row>
      <xdr:rowOff>133350</xdr:rowOff>
    </xdr:from>
    <xdr:to>
      <xdr:col>42</xdr:col>
      <xdr:colOff>133350</xdr:colOff>
      <xdr:row>39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12382500" y="5353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42</xdr:col>
      <xdr:colOff>133350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12372975" y="4505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764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72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20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71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62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811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43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C1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30" t="str">
        <f>Arvud!A2</f>
        <v>J.Rootsi ja E.Vanaisaku auhinnavõistlused vabamaadluses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2:33" ht="12.75">
      <c r="B2" s="230" t="str">
        <f>Arvud!A5</f>
        <v>15 detsember 2012.a.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2:33" s="1" customFormat="1" ht="15" customHeight="1">
      <c r="B3" s="230" t="str">
        <f>Arvud!A8</f>
        <v>Türi, Järvamaa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44</v>
      </c>
      <c r="D5" s="38">
        <v>42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188" t="s">
        <v>1</v>
      </c>
      <c r="C7" s="191" t="s">
        <v>40</v>
      </c>
      <c r="D7" s="194" t="s">
        <v>42</v>
      </c>
      <c r="E7" s="197" t="s">
        <v>41</v>
      </c>
      <c r="F7" s="185" t="s">
        <v>11</v>
      </c>
      <c r="G7" s="185"/>
      <c r="H7" s="185"/>
      <c r="I7" s="185"/>
      <c r="J7" s="186" t="s">
        <v>12</v>
      </c>
      <c r="K7" s="185"/>
      <c r="L7" s="185"/>
      <c r="M7" s="187"/>
      <c r="N7" s="185" t="s">
        <v>13</v>
      </c>
      <c r="O7" s="185"/>
      <c r="P7" s="185"/>
      <c r="Q7" s="185"/>
      <c r="R7" s="125" t="s">
        <v>45</v>
      </c>
      <c r="S7" s="200" t="s">
        <v>46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15"/>
      <c r="AG7" s="204"/>
    </row>
    <row r="8" spans="2:33" ht="14.25">
      <c r="B8" s="189"/>
      <c r="C8" s="192"/>
      <c r="D8" s="195"/>
      <c r="E8" s="198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6" t="s">
        <v>0</v>
      </c>
      <c r="S8" s="201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117"/>
      <c r="AG8" s="204"/>
    </row>
    <row r="9" spans="2:33" ht="39.75" thickBot="1">
      <c r="B9" s="190"/>
      <c r="C9" s="193"/>
      <c r="D9" s="196"/>
      <c r="E9" s="199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7" t="s">
        <v>3</v>
      </c>
      <c r="S9" s="202"/>
      <c r="T9" s="49"/>
      <c r="U9" s="50"/>
      <c r="V9" s="118"/>
      <c r="W9" s="118"/>
      <c r="X9" s="49"/>
      <c r="Y9" s="50"/>
      <c r="Z9" s="118"/>
      <c r="AA9" s="118"/>
      <c r="AB9" s="49"/>
      <c r="AC9" s="50"/>
      <c r="AD9" s="118"/>
      <c r="AE9" s="118"/>
      <c r="AF9" s="117"/>
      <c r="AG9" s="204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28"/>
      <c r="T10" s="49"/>
      <c r="U10" s="50"/>
      <c r="V10" s="118"/>
      <c r="W10" s="118"/>
      <c r="X10" s="49"/>
      <c r="Y10" s="50"/>
      <c r="Z10" s="118"/>
      <c r="AA10" s="118"/>
      <c r="AB10" s="49"/>
      <c r="AC10" s="50"/>
      <c r="AD10" s="118"/>
      <c r="AE10" s="118"/>
      <c r="AF10" s="117"/>
      <c r="AG10" s="116"/>
    </row>
    <row r="11" spans="2:37" s="15" customFormat="1" ht="11.25" customHeight="1">
      <c r="B11" s="205">
        <v>1</v>
      </c>
      <c r="C11" s="207" t="s">
        <v>67</v>
      </c>
      <c r="D11" s="209"/>
      <c r="E11" s="211" t="s">
        <v>68</v>
      </c>
      <c r="F11" s="213">
        <v>2</v>
      </c>
      <c r="G11" s="42">
        <v>4</v>
      </c>
      <c r="H11" s="43"/>
      <c r="I11" s="215"/>
      <c r="J11" s="213">
        <v>3</v>
      </c>
      <c r="K11" s="42">
        <v>3</v>
      </c>
      <c r="L11" s="43"/>
      <c r="M11" s="215"/>
      <c r="N11" s="213">
        <v>4</v>
      </c>
      <c r="O11" s="42">
        <v>0</v>
      </c>
      <c r="P11" s="43"/>
      <c r="Q11" s="215"/>
      <c r="R11" s="175">
        <f>G11+K11+O11</f>
        <v>7</v>
      </c>
      <c r="S11" s="183">
        <v>2</v>
      </c>
      <c r="T11" s="181"/>
      <c r="U11" s="41"/>
      <c r="V11" s="41"/>
      <c r="W11" s="182"/>
      <c r="X11" s="178"/>
      <c r="Y11" s="41"/>
      <c r="Z11" s="41"/>
      <c r="AA11" s="182"/>
      <c r="AB11" s="178"/>
      <c r="AC11" s="41"/>
      <c r="AD11" s="41"/>
      <c r="AE11" s="182"/>
      <c r="AF11" s="41"/>
      <c r="AG11" s="178"/>
      <c r="AI11" s="15" t="s">
        <v>40</v>
      </c>
      <c r="AJ11" s="15" t="s">
        <v>42</v>
      </c>
      <c r="AK11" s="15" t="s">
        <v>41</v>
      </c>
    </row>
    <row r="12" spans="2:37" s="15" customFormat="1" ht="11.25" customHeight="1" thickBot="1">
      <c r="B12" s="206"/>
      <c r="C12" s="208"/>
      <c r="D12" s="210"/>
      <c r="E12" s="212"/>
      <c r="F12" s="214"/>
      <c r="G12" s="16">
        <v>4</v>
      </c>
      <c r="H12" s="17"/>
      <c r="I12" s="216"/>
      <c r="J12" s="214"/>
      <c r="K12" s="16">
        <v>6</v>
      </c>
      <c r="L12" s="17"/>
      <c r="M12" s="216"/>
      <c r="N12" s="214"/>
      <c r="O12" s="16">
        <v>0</v>
      </c>
      <c r="P12" s="17"/>
      <c r="Q12" s="216"/>
      <c r="R12" s="18">
        <f aca="true" t="shared" si="0" ref="R12:R18">G12+K12+O12</f>
        <v>10</v>
      </c>
      <c r="S12" s="184"/>
      <c r="T12" s="181"/>
      <c r="U12" s="41"/>
      <c r="V12" s="41"/>
      <c r="W12" s="182"/>
      <c r="X12" s="178"/>
      <c r="Y12" s="41"/>
      <c r="Z12" s="41"/>
      <c r="AA12" s="182"/>
      <c r="AB12" s="178"/>
      <c r="AC12" s="41"/>
      <c r="AD12" s="41"/>
      <c r="AE12" s="182"/>
      <c r="AF12" s="41"/>
      <c r="AG12" s="178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205">
        <v>2</v>
      </c>
      <c r="C13" s="207" t="s">
        <v>69</v>
      </c>
      <c r="D13" s="209"/>
      <c r="E13" s="211" t="s">
        <v>68</v>
      </c>
      <c r="F13" s="213">
        <v>1</v>
      </c>
      <c r="G13" s="42">
        <v>0</v>
      </c>
      <c r="H13" s="43"/>
      <c r="I13" s="215"/>
      <c r="J13" s="220">
        <v>4</v>
      </c>
      <c r="K13" s="19">
        <v>0</v>
      </c>
      <c r="L13" s="20"/>
      <c r="M13" s="221"/>
      <c r="N13" s="220">
        <v>3</v>
      </c>
      <c r="O13" s="19">
        <v>1</v>
      </c>
      <c r="P13" s="20"/>
      <c r="Q13" s="222"/>
      <c r="R13" s="175">
        <f t="shared" si="0"/>
        <v>1</v>
      </c>
      <c r="S13" s="224">
        <v>4</v>
      </c>
      <c r="T13" s="181"/>
      <c r="U13" s="41"/>
      <c r="V13" s="41"/>
      <c r="W13" s="226"/>
      <c r="X13" s="178"/>
      <c r="Y13" s="41"/>
      <c r="Z13" s="41"/>
      <c r="AA13" s="182"/>
      <c r="AB13" s="178"/>
      <c r="AC13" s="41"/>
      <c r="AD13" s="41"/>
      <c r="AE13" s="182"/>
      <c r="AF13" s="41"/>
      <c r="AG13" s="178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79"/>
      <c r="C14" s="217"/>
      <c r="D14" s="218"/>
      <c r="E14" s="219"/>
      <c r="F14" s="214"/>
      <c r="G14" s="16">
        <v>0</v>
      </c>
      <c r="H14" s="17"/>
      <c r="I14" s="216"/>
      <c r="J14" s="214"/>
      <c r="K14" s="16">
        <v>0</v>
      </c>
      <c r="L14" s="17"/>
      <c r="M14" s="216"/>
      <c r="N14" s="214"/>
      <c r="O14" s="16">
        <v>1</v>
      </c>
      <c r="P14" s="17"/>
      <c r="Q14" s="223"/>
      <c r="R14" s="18">
        <f t="shared" si="0"/>
        <v>1</v>
      </c>
      <c r="S14" s="184"/>
      <c r="T14" s="181"/>
      <c r="U14" s="41"/>
      <c r="V14" s="41"/>
      <c r="W14" s="226"/>
      <c r="X14" s="178"/>
      <c r="Y14" s="41"/>
      <c r="Z14" s="41"/>
      <c r="AA14" s="182"/>
      <c r="AB14" s="178"/>
      <c r="AC14" s="41"/>
      <c r="AD14" s="41"/>
      <c r="AE14" s="182"/>
      <c r="AF14" s="41"/>
      <c r="AG14" s="178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206">
        <v>3</v>
      </c>
      <c r="C15" s="208" t="s">
        <v>70</v>
      </c>
      <c r="D15" s="210"/>
      <c r="E15" s="212" t="s">
        <v>68</v>
      </c>
      <c r="F15" s="220">
        <v>4</v>
      </c>
      <c r="G15" s="19">
        <v>0</v>
      </c>
      <c r="H15" s="20"/>
      <c r="I15" s="221"/>
      <c r="J15" s="178">
        <v>1</v>
      </c>
      <c r="K15" s="19">
        <v>1</v>
      </c>
      <c r="L15" s="20"/>
      <c r="M15" s="221"/>
      <c r="N15" s="220">
        <v>2</v>
      </c>
      <c r="O15" s="19">
        <v>3</v>
      </c>
      <c r="P15" s="20"/>
      <c r="Q15" s="222"/>
      <c r="R15" s="175">
        <f t="shared" si="0"/>
        <v>4</v>
      </c>
      <c r="S15" s="224">
        <v>3</v>
      </c>
      <c r="T15" s="181"/>
      <c r="U15" s="41"/>
      <c r="V15" s="41"/>
      <c r="W15" s="182"/>
      <c r="X15" s="178"/>
      <c r="Y15" s="41"/>
      <c r="Z15" s="41"/>
      <c r="AA15" s="182"/>
      <c r="AB15" s="178"/>
      <c r="AC15" s="41"/>
      <c r="AD15" s="41"/>
      <c r="AE15" s="182"/>
      <c r="AF15" s="41"/>
      <c r="AG15" s="178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79"/>
      <c r="C16" s="217"/>
      <c r="D16" s="218"/>
      <c r="E16" s="219"/>
      <c r="F16" s="214"/>
      <c r="G16" s="16">
        <v>0</v>
      </c>
      <c r="H16" s="17"/>
      <c r="I16" s="216"/>
      <c r="J16" s="225"/>
      <c r="K16" s="16">
        <v>3</v>
      </c>
      <c r="L16" s="17"/>
      <c r="M16" s="216"/>
      <c r="N16" s="214"/>
      <c r="O16" s="16">
        <v>5</v>
      </c>
      <c r="P16" s="17"/>
      <c r="Q16" s="223"/>
      <c r="R16" s="18">
        <f t="shared" si="0"/>
        <v>8</v>
      </c>
      <c r="S16" s="184"/>
      <c r="T16" s="181"/>
      <c r="U16" s="41"/>
      <c r="V16" s="41"/>
      <c r="W16" s="182"/>
      <c r="X16" s="178"/>
      <c r="Y16" s="41"/>
      <c r="Z16" s="41"/>
      <c r="AA16" s="182"/>
      <c r="AB16" s="178"/>
      <c r="AC16" s="41"/>
      <c r="AD16" s="41"/>
      <c r="AE16" s="182"/>
      <c r="AF16" s="41"/>
      <c r="AG16" s="178"/>
    </row>
    <row r="17" spans="2:33" s="15" customFormat="1" ht="11.25" customHeight="1">
      <c r="B17" s="206">
        <v>4</v>
      </c>
      <c r="C17" s="208" t="s">
        <v>71</v>
      </c>
      <c r="D17" s="210"/>
      <c r="E17" s="212" t="s">
        <v>68</v>
      </c>
      <c r="F17" s="220">
        <v>3</v>
      </c>
      <c r="G17" s="19">
        <v>4</v>
      </c>
      <c r="H17" s="20"/>
      <c r="I17" s="221"/>
      <c r="J17" s="178">
        <v>2</v>
      </c>
      <c r="K17" s="19">
        <v>4</v>
      </c>
      <c r="L17" s="20"/>
      <c r="M17" s="221"/>
      <c r="N17" s="220">
        <v>1</v>
      </c>
      <c r="O17" s="19">
        <v>4</v>
      </c>
      <c r="P17" s="20"/>
      <c r="Q17" s="222"/>
      <c r="R17" s="175">
        <f t="shared" si="0"/>
        <v>12</v>
      </c>
      <c r="S17" s="224">
        <v>1</v>
      </c>
      <c r="T17" s="181"/>
      <c r="U17" s="41"/>
      <c r="V17" s="41"/>
      <c r="W17" s="182"/>
      <c r="X17" s="178"/>
      <c r="Y17" s="41"/>
      <c r="Z17" s="41"/>
      <c r="AA17" s="182"/>
      <c r="AB17" s="178"/>
      <c r="AC17" s="41"/>
      <c r="AD17" s="41"/>
      <c r="AE17" s="182"/>
      <c r="AF17" s="41"/>
      <c r="AG17" s="178"/>
    </row>
    <row r="18" spans="2:33" s="15" customFormat="1" ht="11.25" customHeight="1" thickBot="1">
      <c r="B18" s="179"/>
      <c r="C18" s="217"/>
      <c r="D18" s="218"/>
      <c r="E18" s="219"/>
      <c r="F18" s="214"/>
      <c r="G18" s="16">
        <v>6</v>
      </c>
      <c r="H18" s="17"/>
      <c r="I18" s="216"/>
      <c r="J18" s="225"/>
      <c r="K18" s="16">
        <v>5</v>
      </c>
      <c r="L18" s="17"/>
      <c r="M18" s="216"/>
      <c r="N18" s="214"/>
      <c r="O18" s="16">
        <v>10</v>
      </c>
      <c r="P18" s="17"/>
      <c r="Q18" s="223"/>
      <c r="R18" s="18">
        <f t="shared" si="0"/>
        <v>21</v>
      </c>
      <c r="S18" s="184"/>
      <c r="T18" s="181"/>
      <c r="U18" s="41"/>
      <c r="V18" s="41"/>
      <c r="W18" s="182"/>
      <c r="X18" s="178"/>
      <c r="Y18" s="41"/>
      <c r="Z18" s="41"/>
      <c r="AA18" s="182"/>
      <c r="AB18" s="178"/>
      <c r="AC18" s="41"/>
      <c r="AD18" s="41"/>
      <c r="AE18" s="182"/>
      <c r="AF18" s="41"/>
      <c r="AG18" s="178"/>
    </row>
    <row r="19" spans="3:19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3:19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3:19" ht="12" customHeight="1">
      <c r="C21" s="8" t="s">
        <v>49</v>
      </c>
      <c r="D21" s="227" t="str">
        <f>Arvud!A11</f>
        <v>Mati Sadam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9"/>
    </row>
    <row r="22" spans="3:19" ht="14.25" customHeight="1">
      <c r="C22" s="8" t="s">
        <v>50</v>
      </c>
      <c r="D22" s="227" t="str">
        <f>Arvud!A14</f>
        <v>Hans Ilves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9"/>
    </row>
    <row r="23" spans="3:19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3:19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90"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Q15:Q16"/>
    <mergeCell ref="S15:S16"/>
    <mergeCell ref="T15:T16"/>
    <mergeCell ref="AE13:AE14"/>
    <mergeCell ref="X13:X14"/>
    <mergeCell ref="AA13:AA14"/>
    <mergeCell ref="AB13:AB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F7:I7"/>
    <mergeCell ref="J7:M7"/>
    <mergeCell ref="N7:Q7"/>
    <mergeCell ref="B7:B9"/>
    <mergeCell ref="C7:C9"/>
    <mergeCell ref="D7:D9"/>
    <mergeCell ref="E7:E9"/>
  </mergeCells>
  <printOptions/>
  <pageMargins left="1.41" right="0.52" top="1.15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1"/>
      <c r="B1" s="285" t="str">
        <f>Arvud!A2</f>
        <v>J.Rootsi ja E.Vanaisaku auhinnavõistlused vabamaadluses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176"/>
      <c r="AC1" s="176"/>
      <c r="AD1" s="176"/>
      <c r="AE1" s="176"/>
      <c r="AF1" s="60"/>
      <c r="AG1" s="60"/>
    </row>
    <row r="2" spans="1:33" ht="12.75">
      <c r="A2" s="51"/>
      <c r="B2" s="285" t="str">
        <f>Arvud!A5</f>
        <v>15 detsember 2012.a.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176"/>
      <c r="AC2" s="176"/>
      <c r="AD2" s="176"/>
      <c r="AE2" s="176"/>
      <c r="AF2" s="59"/>
      <c r="AG2" s="59"/>
    </row>
    <row r="3" spans="1:33" s="1" customFormat="1" ht="15" customHeight="1">
      <c r="A3" s="129"/>
      <c r="B3" s="285" t="str">
        <f>Arvud!A8</f>
        <v>Türi, Järvamaa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176"/>
      <c r="AC3" s="176"/>
      <c r="AD3" s="176"/>
      <c r="AE3" s="176"/>
      <c r="AF3" s="59"/>
      <c r="AG3" s="59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44</v>
      </c>
      <c r="D5" s="38">
        <v>120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188" t="s">
        <v>1</v>
      </c>
      <c r="C7" s="260" t="s">
        <v>40</v>
      </c>
      <c r="D7" s="263" t="s">
        <v>42</v>
      </c>
      <c r="E7" s="266" t="s">
        <v>41</v>
      </c>
      <c r="F7" s="185" t="s">
        <v>11</v>
      </c>
      <c r="G7" s="185"/>
      <c r="H7" s="185"/>
      <c r="I7" s="185"/>
      <c r="J7" s="186" t="s">
        <v>12</v>
      </c>
      <c r="K7" s="185"/>
      <c r="L7" s="185"/>
      <c r="M7" s="187"/>
      <c r="N7" s="185" t="s">
        <v>13</v>
      </c>
      <c r="O7" s="185"/>
      <c r="P7" s="185"/>
      <c r="Q7" s="185"/>
      <c r="R7" s="186" t="s">
        <v>37</v>
      </c>
      <c r="S7" s="185"/>
      <c r="T7" s="185"/>
      <c r="U7" s="187"/>
      <c r="V7" s="185" t="s">
        <v>38</v>
      </c>
      <c r="W7" s="185"/>
      <c r="X7" s="185"/>
      <c r="Y7" s="185"/>
      <c r="Z7" s="125" t="s">
        <v>45</v>
      </c>
      <c r="AA7" s="200" t="s">
        <v>46</v>
      </c>
    </row>
    <row r="8" spans="2:31" ht="14.25" customHeight="1">
      <c r="B8" s="189"/>
      <c r="C8" s="261"/>
      <c r="D8" s="264"/>
      <c r="E8" s="267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2"/>
      <c r="S8" s="13" t="s">
        <v>0</v>
      </c>
      <c r="T8" s="112" t="s">
        <v>48</v>
      </c>
      <c r="U8" s="123"/>
      <c r="V8" s="119"/>
      <c r="W8" s="13" t="s">
        <v>0</v>
      </c>
      <c r="X8" s="112" t="s">
        <v>48</v>
      </c>
      <c r="Y8" s="120"/>
      <c r="Z8" s="126" t="s">
        <v>0</v>
      </c>
      <c r="AA8" s="201"/>
      <c r="AB8"/>
      <c r="AC8"/>
      <c r="AD8"/>
      <c r="AE8"/>
    </row>
    <row r="9" spans="2:31" ht="39.75" thickBot="1">
      <c r="B9" s="190"/>
      <c r="C9" s="262"/>
      <c r="D9" s="265"/>
      <c r="E9" s="268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2"/>
      <c r="S9" s="13" t="s">
        <v>3</v>
      </c>
      <c r="T9" s="114" t="s">
        <v>52</v>
      </c>
      <c r="U9" s="124" t="s">
        <v>51</v>
      </c>
      <c r="V9" s="119"/>
      <c r="W9" s="13" t="s">
        <v>3</v>
      </c>
      <c r="X9" s="114" t="s">
        <v>52</v>
      </c>
      <c r="Y9" s="121" t="s">
        <v>51</v>
      </c>
      <c r="Z9" s="131" t="s">
        <v>3</v>
      </c>
      <c r="AA9" s="202"/>
      <c r="AB9"/>
      <c r="AC9"/>
      <c r="AD9"/>
      <c r="AE9"/>
    </row>
    <row r="10" spans="2:31" ht="9.75" customHeight="1" hidden="1">
      <c r="B10" s="22"/>
      <c r="C10" s="27" t="s">
        <v>4</v>
      </c>
      <c r="D10" s="12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33"/>
      <c r="S10" s="29"/>
      <c r="T10" s="30"/>
      <c r="U10" s="134"/>
      <c r="V10" s="23"/>
      <c r="W10" s="29"/>
      <c r="X10" s="30"/>
      <c r="Y10" s="30"/>
      <c r="Z10" s="132"/>
      <c r="AA10" s="26"/>
      <c r="AB10"/>
      <c r="AC10"/>
      <c r="AD10"/>
      <c r="AE10"/>
    </row>
    <row r="11" spans="2:35" s="15" customFormat="1" ht="11.25" customHeight="1">
      <c r="B11" s="205">
        <v>1</v>
      </c>
      <c r="C11" s="207" t="s">
        <v>141</v>
      </c>
      <c r="D11" s="269"/>
      <c r="E11" s="271" t="s">
        <v>79</v>
      </c>
      <c r="F11" s="213">
        <v>2</v>
      </c>
      <c r="G11" s="42">
        <v>1</v>
      </c>
      <c r="H11" s="43"/>
      <c r="I11" s="273"/>
      <c r="J11" s="213">
        <v>5</v>
      </c>
      <c r="K11" s="42">
        <v>3</v>
      </c>
      <c r="L11" s="43"/>
      <c r="M11" s="273"/>
      <c r="N11" s="213">
        <v>4</v>
      </c>
      <c r="O11" s="42">
        <v>4</v>
      </c>
      <c r="P11" s="43"/>
      <c r="Q11" s="275"/>
      <c r="R11" s="213">
        <v>3</v>
      </c>
      <c r="S11" s="42">
        <v>4</v>
      </c>
      <c r="T11" s="43"/>
      <c r="U11" s="273"/>
      <c r="V11" s="277" t="s">
        <v>10</v>
      </c>
      <c r="W11" s="277"/>
      <c r="X11" s="277"/>
      <c r="Y11" s="277"/>
      <c r="Z11" s="39">
        <f>G11+K11+O11+S11</f>
        <v>12</v>
      </c>
      <c r="AA11" s="278">
        <v>2</v>
      </c>
      <c r="AB11"/>
      <c r="AC11"/>
      <c r="AG11" s="15" t="s">
        <v>40</v>
      </c>
      <c r="AH11" s="15" t="s">
        <v>42</v>
      </c>
      <c r="AI11" s="15" t="s">
        <v>41</v>
      </c>
    </row>
    <row r="12" spans="2:35" s="15" customFormat="1" ht="11.25" customHeight="1" thickBot="1">
      <c r="B12" s="206"/>
      <c r="C12" s="208"/>
      <c r="D12" s="270"/>
      <c r="E12" s="272"/>
      <c r="F12" s="214"/>
      <c r="G12" s="16">
        <v>1</v>
      </c>
      <c r="H12" s="17"/>
      <c r="I12" s="274"/>
      <c r="J12" s="214"/>
      <c r="K12" s="16">
        <v>7</v>
      </c>
      <c r="L12" s="17"/>
      <c r="M12" s="274"/>
      <c r="N12" s="214"/>
      <c r="O12" s="16">
        <v>10</v>
      </c>
      <c r="P12" s="17"/>
      <c r="Q12" s="276"/>
      <c r="R12" s="214"/>
      <c r="S12" s="16">
        <v>3</v>
      </c>
      <c r="T12" s="17"/>
      <c r="U12" s="274"/>
      <c r="V12" s="225"/>
      <c r="W12" s="225"/>
      <c r="X12" s="225"/>
      <c r="Y12" s="225"/>
      <c r="Z12" s="40">
        <f>G12+K12+O12+S12</f>
        <v>21</v>
      </c>
      <c r="AA12" s="279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205">
        <v>2</v>
      </c>
      <c r="C13" s="207" t="s">
        <v>142</v>
      </c>
      <c r="D13" s="269"/>
      <c r="E13" s="271" t="s">
        <v>68</v>
      </c>
      <c r="F13" s="213">
        <v>1</v>
      </c>
      <c r="G13" s="42">
        <v>3</v>
      </c>
      <c r="H13" s="43"/>
      <c r="I13" s="273"/>
      <c r="J13" s="220">
        <v>3</v>
      </c>
      <c r="K13" s="19">
        <v>4</v>
      </c>
      <c r="L13" s="20"/>
      <c r="M13" s="282"/>
      <c r="N13" s="220">
        <v>5</v>
      </c>
      <c r="O13" s="19">
        <v>4</v>
      </c>
      <c r="P13" s="20"/>
      <c r="Q13" s="283"/>
      <c r="R13" s="213" t="s">
        <v>10</v>
      </c>
      <c r="S13" s="277"/>
      <c r="T13" s="277"/>
      <c r="U13" s="278"/>
      <c r="V13" s="178">
        <v>4</v>
      </c>
      <c r="W13" s="19">
        <v>4</v>
      </c>
      <c r="X13" s="20"/>
      <c r="Y13" s="283"/>
      <c r="Z13" s="21">
        <f>G13+K13+O13+W13</f>
        <v>15</v>
      </c>
      <c r="AA13" s="284">
        <v>1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179"/>
      <c r="C14" s="217"/>
      <c r="D14" s="280"/>
      <c r="E14" s="281"/>
      <c r="F14" s="214"/>
      <c r="G14" s="16">
        <v>2</v>
      </c>
      <c r="H14" s="17"/>
      <c r="I14" s="274"/>
      <c r="J14" s="214"/>
      <c r="K14" s="16">
        <v>6</v>
      </c>
      <c r="L14" s="17"/>
      <c r="M14" s="274"/>
      <c r="N14" s="214"/>
      <c r="O14" s="16">
        <v>5</v>
      </c>
      <c r="P14" s="17"/>
      <c r="Q14" s="276"/>
      <c r="R14" s="214"/>
      <c r="S14" s="225"/>
      <c r="T14" s="225"/>
      <c r="U14" s="279"/>
      <c r="V14" s="225"/>
      <c r="W14" s="16">
        <v>0</v>
      </c>
      <c r="X14" s="17"/>
      <c r="Y14" s="276"/>
      <c r="Z14" s="130">
        <f>G14+K14+O14+W14</f>
        <v>13</v>
      </c>
      <c r="AA14" s="279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206">
        <v>3</v>
      </c>
      <c r="C15" s="208" t="s">
        <v>143</v>
      </c>
      <c r="D15" s="270"/>
      <c r="E15" s="272" t="s">
        <v>76</v>
      </c>
      <c r="F15" s="220">
        <v>4</v>
      </c>
      <c r="G15" s="19">
        <v>3</v>
      </c>
      <c r="H15" s="20"/>
      <c r="I15" s="282"/>
      <c r="J15" s="178">
        <v>2</v>
      </c>
      <c r="K15" s="19">
        <v>0</v>
      </c>
      <c r="L15" s="20"/>
      <c r="M15" s="282"/>
      <c r="N15" s="213" t="s">
        <v>10</v>
      </c>
      <c r="O15" s="277"/>
      <c r="P15" s="277"/>
      <c r="Q15" s="277"/>
      <c r="R15" s="220">
        <v>1</v>
      </c>
      <c r="S15" s="19">
        <v>0</v>
      </c>
      <c r="T15" s="20"/>
      <c r="U15" s="282"/>
      <c r="V15" s="178">
        <v>5</v>
      </c>
      <c r="W15" s="19">
        <v>0</v>
      </c>
      <c r="X15" s="20"/>
      <c r="Y15" s="283"/>
      <c r="Z15" s="39">
        <f>G15+K15+S15+W15</f>
        <v>3</v>
      </c>
      <c r="AA15" s="284">
        <v>4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179"/>
      <c r="C16" s="217"/>
      <c r="D16" s="280"/>
      <c r="E16" s="281"/>
      <c r="F16" s="214"/>
      <c r="G16" s="16">
        <v>16</v>
      </c>
      <c r="H16" s="17"/>
      <c r="I16" s="274"/>
      <c r="J16" s="225"/>
      <c r="K16" s="16">
        <v>0</v>
      </c>
      <c r="L16" s="17"/>
      <c r="M16" s="274"/>
      <c r="N16" s="214"/>
      <c r="O16" s="225"/>
      <c r="P16" s="225"/>
      <c r="Q16" s="225"/>
      <c r="R16" s="214"/>
      <c r="S16" s="16">
        <v>0</v>
      </c>
      <c r="T16" s="17"/>
      <c r="U16" s="274"/>
      <c r="V16" s="225"/>
      <c r="W16" s="16">
        <v>0</v>
      </c>
      <c r="X16" s="17"/>
      <c r="Y16" s="276"/>
      <c r="Z16" s="40">
        <f>G16+K16+S16+W16</f>
        <v>16</v>
      </c>
      <c r="AA16" s="279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206">
        <v>4</v>
      </c>
      <c r="C17" s="208" t="s">
        <v>144</v>
      </c>
      <c r="D17" s="270"/>
      <c r="E17" s="272" t="s">
        <v>76</v>
      </c>
      <c r="F17" s="220">
        <v>3</v>
      </c>
      <c r="G17" s="19">
        <v>1</v>
      </c>
      <c r="H17" s="20"/>
      <c r="I17" s="282"/>
      <c r="J17" s="213" t="s">
        <v>10</v>
      </c>
      <c r="K17" s="277"/>
      <c r="L17" s="277"/>
      <c r="M17" s="278"/>
      <c r="N17" s="220">
        <v>1</v>
      </c>
      <c r="O17" s="19">
        <v>0</v>
      </c>
      <c r="P17" s="20"/>
      <c r="Q17" s="283"/>
      <c r="R17" s="220">
        <v>5</v>
      </c>
      <c r="S17" s="19">
        <v>0</v>
      </c>
      <c r="T17" s="20"/>
      <c r="U17" s="282"/>
      <c r="V17" s="178">
        <v>2</v>
      </c>
      <c r="W17" s="19">
        <v>0</v>
      </c>
      <c r="X17" s="20"/>
      <c r="Y17" s="283"/>
      <c r="Z17" s="21">
        <f>G17+O17+S17+W17</f>
        <v>1</v>
      </c>
      <c r="AA17" s="284">
        <v>5</v>
      </c>
      <c r="AB17"/>
      <c r="AC17"/>
    </row>
    <row r="18" spans="2:29" s="15" customFormat="1" ht="11.25" customHeight="1" thickBot="1">
      <c r="B18" s="179"/>
      <c r="C18" s="217"/>
      <c r="D18" s="280"/>
      <c r="E18" s="281"/>
      <c r="F18" s="214"/>
      <c r="G18" s="16">
        <v>12</v>
      </c>
      <c r="H18" s="17"/>
      <c r="I18" s="274"/>
      <c r="J18" s="214"/>
      <c r="K18" s="225"/>
      <c r="L18" s="225"/>
      <c r="M18" s="279"/>
      <c r="N18" s="214"/>
      <c r="O18" s="16">
        <v>0</v>
      </c>
      <c r="P18" s="17"/>
      <c r="Q18" s="276"/>
      <c r="R18" s="214"/>
      <c r="S18" s="16">
        <v>0</v>
      </c>
      <c r="T18" s="17"/>
      <c r="U18" s="274"/>
      <c r="V18" s="225"/>
      <c r="W18" s="16">
        <v>0</v>
      </c>
      <c r="X18" s="17"/>
      <c r="Y18" s="276"/>
      <c r="Z18" s="130">
        <f>G18+O18+S18+W18</f>
        <v>12</v>
      </c>
      <c r="AA18" s="279"/>
      <c r="AB18"/>
      <c r="AC18"/>
    </row>
    <row r="19" spans="2:29" s="15" customFormat="1" ht="11.25" customHeight="1">
      <c r="B19" s="206">
        <v>5</v>
      </c>
      <c r="C19" s="208" t="s">
        <v>145</v>
      </c>
      <c r="D19" s="270"/>
      <c r="E19" s="272" t="s">
        <v>84</v>
      </c>
      <c r="F19" s="213" t="s">
        <v>10</v>
      </c>
      <c r="G19" s="277"/>
      <c r="H19" s="277"/>
      <c r="I19" s="278"/>
      <c r="J19" s="178">
        <v>1</v>
      </c>
      <c r="K19" s="19">
        <v>0</v>
      </c>
      <c r="L19" s="20"/>
      <c r="M19" s="282"/>
      <c r="N19" s="220">
        <v>2</v>
      </c>
      <c r="O19" s="19">
        <v>0</v>
      </c>
      <c r="P19" s="20"/>
      <c r="Q19" s="283"/>
      <c r="R19" s="220">
        <v>4</v>
      </c>
      <c r="S19" s="19">
        <v>4</v>
      </c>
      <c r="T19" s="20"/>
      <c r="U19" s="282"/>
      <c r="V19" s="178">
        <v>3</v>
      </c>
      <c r="W19" s="19">
        <v>4</v>
      </c>
      <c r="X19" s="20"/>
      <c r="Y19" s="283"/>
      <c r="Z19" s="39">
        <f>K19+O19+S19+W19</f>
        <v>8</v>
      </c>
      <c r="AA19" s="284">
        <v>3</v>
      </c>
      <c r="AB19"/>
      <c r="AC19"/>
    </row>
    <row r="20" spans="2:31" s="15" customFormat="1" ht="11.25" customHeight="1" thickBot="1">
      <c r="B20" s="179"/>
      <c r="C20" s="217"/>
      <c r="D20" s="280"/>
      <c r="E20" s="281"/>
      <c r="F20" s="214"/>
      <c r="G20" s="225"/>
      <c r="H20" s="225"/>
      <c r="I20" s="279"/>
      <c r="J20" s="225"/>
      <c r="K20" s="16">
        <v>0</v>
      </c>
      <c r="L20" s="17"/>
      <c r="M20" s="274"/>
      <c r="N20" s="214"/>
      <c r="O20" s="16">
        <v>0</v>
      </c>
      <c r="P20" s="17"/>
      <c r="Q20" s="276"/>
      <c r="R20" s="214"/>
      <c r="S20" s="16">
        <v>1</v>
      </c>
      <c r="T20" s="17"/>
      <c r="U20" s="274"/>
      <c r="V20" s="225"/>
      <c r="W20" s="16">
        <v>5</v>
      </c>
      <c r="X20" s="17"/>
      <c r="Y20" s="276"/>
      <c r="Z20" s="40">
        <f>K20+O20+S20+W20</f>
        <v>6</v>
      </c>
      <c r="AA20" s="279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49</v>
      </c>
      <c r="D22" s="227" t="str">
        <f>Arvud!A11</f>
        <v>Mati Sadam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/>
      <c r="AD22"/>
      <c r="AE22"/>
    </row>
    <row r="23" spans="3:31" ht="12.75" customHeight="1">
      <c r="C23" s="8" t="s">
        <v>50</v>
      </c>
      <c r="D23" s="227" t="str">
        <f>Arvud!A14</f>
        <v>Hans Ilves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R17:R18"/>
    <mergeCell ref="U17:U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F7:I7"/>
    <mergeCell ref="J7:M7"/>
    <mergeCell ref="N7:Q7"/>
    <mergeCell ref="B7:B9"/>
    <mergeCell ref="C7:C9"/>
    <mergeCell ref="D7:D9"/>
    <mergeCell ref="E7:E9"/>
  </mergeCells>
  <printOptions/>
  <pageMargins left="0.17" right="0.75" top="0.9" bottom="0.67" header="0.2" footer="0.2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C11" sqref="C11"/>
    </sheetView>
  </sheetViews>
  <sheetFormatPr defaultColWidth="9.140625" defaultRowHeight="12.75"/>
  <sheetData>
    <row r="1" spans="1:30" ht="12.75">
      <c r="A1" s="176" t="str">
        <f>Arvud!A2</f>
        <v>J.Rootsi ja E.Vanaisaku auhinnavõistlused vabamaadluses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ht="12.75">
      <c r="A2" s="176" t="str">
        <f>Arvud!A5</f>
        <v>15 detsember 2012.a.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</row>
    <row r="3" spans="1:30" ht="12.75">
      <c r="A3" s="176" t="str">
        <f>Arvud!A8</f>
        <v>Türi, Järvamaa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6" ht="12.75">
      <c r="A6" t="s">
        <v>28</v>
      </c>
    </row>
    <row r="8" spans="1:4" ht="12.75">
      <c r="A8">
        <v>1</v>
      </c>
      <c r="B8" t="s">
        <v>146</v>
      </c>
      <c r="D8" t="s">
        <v>84</v>
      </c>
    </row>
    <row r="10" ht="12.75">
      <c r="A10" t="s">
        <v>147</v>
      </c>
    </row>
    <row r="12" spans="1:4" ht="12.75">
      <c r="A12">
        <v>1</v>
      </c>
      <c r="B12" t="s">
        <v>148</v>
      </c>
      <c r="D12" t="s">
        <v>149</v>
      </c>
    </row>
    <row r="14" ht="12.75">
      <c r="A14" t="s">
        <v>150</v>
      </c>
    </row>
    <row r="16" spans="1:4" ht="12.75">
      <c r="A16">
        <v>1</v>
      </c>
      <c r="B16" t="s">
        <v>151</v>
      </c>
      <c r="D16" t="s">
        <v>88</v>
      </c>
    </row>
  </sheetData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9">
      <selection activeCell="F58" sqref="F58"/>
    </sheetView>
  </sheetViews>
  <sheetFormatPr defaultColWidth="9.140625" defaultRowHeight="12.75"/>
  <sheetData>
    <row r="1" spans="1:9" ht="12.75">
      <c r="A1" s="180"/>
      <c r="B1" s="364" t="s">
        <v>156</v>
      </c>
      <c r="C1" s="364"/>
      <c r="D1" s="364"/>
      <c r="E1" s="364"/>
      <c r="F1" s="364"/>
      <c r="G1" s="364"/>
      <c r="H1" s="364"/>
      <c r="I1" s="364"/>
    </row>
    <row r="2" spans="1:9" ht="12.75">
      <c r="A2" s="285" t="str">
        <f>Arvud!A2</f>
        <v>J.Rootsi ja E.Vanaisaku auhinnavõistlused vabamaadluses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285" t="str">
        <f>Arvud!A5</f>
        <v>15 detsember 2012.a.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85" t="str">
        <f>Arvud!A8</f>
        <v>Türi, Järvamaa</v>
      </c>
      <c r="B4" s="285"/>
      <c r="C4" s="285"/>
      <c r="D4" s="285"/>
      <c r="E4" s="285"/>
      <c r="F4" s="285"/>
      <c r="G4" s="285"/>
      <c r="H4" s="285"/>
      <c r="I4" s="285"/>
    </row>
    <row r="6" spans="1:6" ht="12.75">
      <c r="A6" t="s">
        <v>152</v>
      </c>
      <c r="F6" t="s">
        <v>30</v>
      </c>
    </row>
    <row r="7" spans="1:9" ht="12.75">
      <c r="A7">
        <v>1</v>
      </c>
      <c r="B7" t="s">
        <v>71</v>
      </c>
      <c r="D7" t="s">
        <v>68</v>
      </c>
      <c r="F7">
        <v>1</v>
      </c>
      <c r="G7" t="s">
        <v>106</v>
      </c>
      <c r="I7" t="s">
        <v>68</v>
      </c>
    </row>
    <row r="8" spans="1:9" ht="12.75">
      <c r="A8">
        <v>2</v>
      </c>
      <c r="B8" t="s">
        <v>67</v>
      </c>
      <c r="D8" t="s">
        <v>68</v>
      </c>
      <c r="F8">
        <v>2</v>
      </c>
      <c r="G8" t="s">
        <v>112</v>
      </c>
      <c r="I8" t="s">
        <v>92</v>
      </c>
    </row>
    <row r="9" spans="1:9" ht="12.75">
      <c r="A9">
        <v>3</v>
      </c>
      <c r="B9" t="s">
        <v>70</v>
      </c>
      <c r="D9" t="s">
        <v>68</v>
      </c>
      <c r="F9">
        <v>3</v>
      </c>
      <c r="G9" t="s">
        <v>111</v>
      </c>
      <c r="I9" t="s">
        <v>68</v>
      </c>
    </row>
    <row r="10" spans="1:9" ht="12.75">
      <c r="A10">
        <v>4</v>
      </c>
      <c r="B10" t="s">
        <v>69</v>
      </c>
      <c r="D10" t="s">
        <v>68</v>
      </c>
      <c r="F10">
        <v>4</v>
      </c>
      <c r="G10" t="s">
        <v>108</v>
      </c>
      <c r="I10" t="s">
        <v>73</v>
      </c>
    </row>
    <row r="11" spans="6:9" ht="12.75">
      <c r="F11">
        <v>5</v>
      </c>
      <c r="G11" t="s">
        <v>109</v>
      </c>
      <c r="I11" t="s">
        <v>68</v>
      </c>
    </row>
    <row r="12" spans="1:9" ht="12.75">
      <c r="A12" t="s">
        <v>153</v>
      </c>
      <c r="F12">
        <v>6</v>
      </c>
      <c r="G12" t="s">
        <v>107</v>
      </c>
      <c r="I12" t="s">
        <v>84</v>
      </c>
    </row>
    <row r="13" spans="1:9" ht="12.75">
      <c r="A13">
        <v>1</v>
      </c>
      <c r="B13" t="s">
        <v>72</v>
      </c>
      <c r="D13" t="s">
        <v>73</v>
      </c>
      <c r="F13">
        <v>7</v>
      </c>
      <c r="G13" t="s">
        <v>110</v>
      </c>
      <c r="I13" t="s">
        <v>68</v>
      </c>
    </row>
    <row r="14" spans="1:4" ht="12.75">
      <c r="A14">
        <v>2</v>
      </c>
      <c r="B14" t="s">
        <v>74</v>
      </c>
      <c r="D14" t="s">
        <v>73</v>
      </c>
    </row>
    <row r="15" ht="12.75">
      <c r="F15" t="s">
        <v>31</v>
      </c>
    </row>
    <row r="16" spans="6:9" ht="12.75">
      <c r="F16">
        <v>1</v>
      </c>
      <c r="G16" t="s">
        <v>125</v>
      </c>
      <c r="I16" t="s">
        <v>68</v>
      </c>
    </row>
    <row r="17" spans="1:9" ht="12.75">
      <c r="A17" t="s">
        <v>154</v>
      </c>
      <c r="F17">
        <v>2</v>
      </c>
      <c r="G17" t="s">
        <v>117</v>
      </c>
      <c r="I17" t="s">
        <v>73</v>
      </c>
    </row>
    <row r="18" spans="1:9" ht="12.75">
      <c r="A18">
        <v>1</v>
      </c>
      <c r="B18" t="s">
        <v>81</v>
      </c>
      <c r="D18" t="s">
        <v>73</v>
      </c>
      <c r="F18">
        <v>3</v>
      </c>
      <c r="G18" t="s">
        <v>127</v>
      </c>
      <c r="I18" t="s">
        <v>92</v>
      </c>
    </row>
    <row r="19" spans="1:9" ht="12.75">
      <c r="A19">
        <v>2</v>
      </c>
      <c r="B19" t="s">
        <v>78</v>
      </c>
      <c r="D19" t="s">
        <v>79</v>
      </c>
      <c r="F19">
        <v>4</v>
      </c>
      <c r="G19" t="s">
        <v>114</v>
      </c>
      <c r="I19" t="s">
        <v>84</v>
      </c>
    </row>
    <row r="20" spans="1:9" ht="12.75">
      <c r="A20">
        <v>3</v>
      </c>
      <c r="B20" t="s">
        <v>80</v>
      </c>
      <c r="D20" t="s">
        <v>73</v>
      </c>
      <c r="F20">
        <v>5</v>
      </c>
      <c r="G20" t="s">
        <v>121</v>
      </c>
      <c r="I20" t="s">
        <v>92</v>
      </c>
    </row>
    <row r="21" spans="1:9" ht="12.75">
      <c r="A21">
        <v>4</v>
      </c>
      <c r="B21" t="s">
        <v>77</v>
      </c>
      <c r="D21" t="s">
        <v>73</v>
      </c>
      <c r="F21">
        <v>6</v>
      </c>
      <c r="G21" t="s">
        <v>118</v>
      </c>
      <c r="I21" t="s">
        <v>88</v>
      </c>
    </row>
    <row r="22" spans="1:9" ht="12.75">
      <c r="A22">
        <v>5</v>
      </c>
      <c r="B22" t="s">
        <v>75</v>
      </c>
      <c r="D22" t="s">
        <v>76</v>
      </c>
      <c r="F22">
        <v>7</v>
      </c>
      <c r="G22" t="s">
        <v>122</v>
      </c>
      <c r="I22" t="s">
        <v>76</v>
      </c>
    </row>
    <row r="23" spans="6:9" ht="12.75">
      <c r="F23">
        <v>8</v>
      </c>
      <c r="G23" t="s">
        <v>124</v>
      </c>
      <c r="I23" t="s">
        <v>92</v>
      </c>
    </row>
    <row r="24" spans="1:9" ht="12.75">
      <c r="A24" t="s">
        <v>28</v>
      </c>
      <c r="F24">
        <v>9</v>
      </c>
      <c r="G24" t="s">
        <v>113</v>
      </c>
      <c r="I24" t="s">
        <v>73</v>
      </c>
    </row>
    <row r="25" spans="1:9" ht="12.75">
      <c r="A25">
        <v>1</v>
      </c>
      <c r="B25" t="s">
        <v>85</v>
      </c>
      <c r="D25" t="s">
        <v>86</v>
      </c>
      <c r="F25">
        <v>10</v>
      </c>
      <c r="G25" t="s">
        <v>119</v>
      </c>
      <c r="I25" t="s">
        <v>79</v>
      </c>
    </row>
    <row r="26" spans="1:9" ht="12.75">
      <c r="A26">
        <v>2</v>
      </c>
      <c r="B26" t="s">
        <v>91</v>
      </c>
      <c r="D26" t="s">
        <v>92</v>
      </c>
      <c r="F26">
        <v>11</v>
      </c>
      <c r="G26" t="s">
        <v>120</v>
      </c>
      <c r="I26" t="s">
        <v>76</v>
      </c>
    </row>
    <row r="27" spans="1:9" ht="12.75">
      <c r="A27">
        <v>3</v>
      </c>
      <c r="B27" t="s">
        <v>82</v>
      </c>
      <c r="D27" t="s">
        <v>79</v>
      </c>
      <c r="F27">
        <v>12</v>
      </c>
      <c r="G27" t="s">
        <v>115</v>
      </c>
      <c r="I27" t="s">
        <v>84</v>
      </c>
    </row>
    <row r="28" spans="1:9" ht="12.75">
      <c r="A28">
        <v>4</v>
      </c>
      <c r="B28" t="s">
        <v>90</v>
      </c>
      <c r="D28" t="s">
        <v>68</v>
      </c>
      <c r="F28">
        <v>13</v>
      </c>
      <c r="G28" t="s">
        <v>123</v>
      </c>
      <c r="I28" t="s">
        <v>88</v>
      </c>
    </row>
    <row r="29" spans="1:9" ht="12.75">
      <c r="A29">
        <v>5</v>
      </c>
      <c r="B29" t="s">
        <v>89</v>
      </c>
      <c r="D29" t="s">
        <v>76</v>
      </c>
      <c r="F29">
        <v>14</v>
      </c>
      <c r="G29" t="s">
        <v>126</v>
      </c>
      <c r="I29" t="s">
        <v>88</v>
      </c>
    </row>
    <row r="30" spans="1:9" ht="12.75">
      <c r="A30">
        <v>6</v>
      </c>
      <c r="B30" t="s">
        <v>93</v>
      </c>
      <c r="D30" t="s">
        <v>73</v>
      </c>
      <c r="F30">
        <v>15</v>
      </c>
      <c r="G30" t="s">
        <v>116</v>
      </c>
      <c r="I30" t="s">
        <v>84</v>
      </c>
    </row>
    <row r="31" spans="1:4" ht="12.75">
      <c r="A31">
        <v>7</v>
      </c>
      <c r="B31" t="s">
        <v>83</v>
      </c>
      <c r="D31" t="s">
        <v>84</v>
      </c>
    </row>
    <row r="32" spans="1:6" ht="12.75">
      <c r="A32">
        <v>8</v>
      </c>
      <c r="B32" t="s">
        <v>87</v>
      </c>
      <c r="D32" t="s">
        <v>88</v>
      </c>
      <c r="F32" t="s">
        <v>155</v>
      </c>
    </row>
    <row r="33" spans="6:9" ht="12.75">
      <c r="F33">
        <v>1</v>
      </c>
      <c r="G33" t="s">
        <v>132</v>
      </c>
      <c r="I33" t="s">
        <v>79</v>
      </c>
    </row>
    <row r="34" spans="1:9" ht="12.75">
      <c r="A34" t="s">
        <v>29</v>
      </c>
      <c r="F34">
        <v>2</v>
      </c>
      <c r="G34" t="s">
        <v>128</v>
      </c>
      <c r="I34" t="s">
        <v>92</v>
      </c>
    </row>
    <row r="35" spans="1:9" ht="12.75">
      <c r="A35">
        <v>1</v>
      </c>
      <c r="B35" t="s">
        <v>97</v>
      </c>
      <c r="D35" t="s">
        <v>79</v>
      </c>
      <c r="F35">
        <v>3</v>
      </c>
      <c r="G35" t="s">
        <v>131</v>
      </c>
      <c r="I35" t="s">
        <v>84</v>
      </c>
    </row>
    <row r="36" spans="1:9" ht="12.75">
      <c r="A36">
        <v>2</v>
      </c>
      <c r="B36" t="s">
        <v>101</v>
      </c>
      <c r="D36" t="s">
        <v>92</v>
      </c>
      <c r="F36">
        <v>4</v>
      </c>
      <c r="G36" t="s">
        <v>129</v>
      </c>
      <c r="I36" t="s">
        <v>76</v>
      </c>
    </row>
    <row r="37" spans="1:9" ht="12.75">
      <c r="A37">
        <v>3</v>
      </c>
      <c r="B37" t="s">
        <v>98</v>
      </c>
      <c r="D37" t="s">
        <v>92</v>
      </c>
      <c r="F37">
        <v>5</v>
      </c>
      <c r="G37" t="s">
        <v>133</v>
      </c>
      <c r="I37" t="s">
        <v>76</v>
      </c>
    </row>
    <row r="38" spans="1:9" ht="12.75">
      <c r="A38">
        <v>4</v>
      </c>
      <c r="B38" t="s">
        <v>94</v>
      </c>
      <c r="D38" t="s">
        <v>68</v>
      </c>
      <c r="F38">
        <v>6</v>
      </c>
      <c r="G38" t="s">
        <v>134</v>
      </c>
      <c r="I38" t="s">
        <v>73</v>
      </c>
    </row>
    <row r="39" spans="1:9" ht="12.75">
      <c r="A39">
        <v>5</v>
      </c>
      <c r="B39" t="s">
        <v>103</v>
      </c>
      <c r="D39" t="s">
        <v>73</v>
      </c>
      <c r="F39">
        <v>7</v>
      </c>
      <c r="G39" t="s">
        <v>130</v>
      </c>
      <c r="I39" t="s">
        <v>88</v>
      </c>
    </row>
    <row r="40" spans="1:4" ht="12.75">
      <c r="A40">
        <v>6</v>
      </c>
      <c r="B40" t="s">
        <v>105</v>
      </c>
      <c r="D40" t="s">
        <v>84</v>
      </c>
    </row>
    <row r="41" spans="1:6" ht="12.75">
      <c r="A41">
        <v>7</v>
      </c>
      <c r="B41" t="s">
        <v>96</v>
      </c>
      <c r="D41" t="s">
        <v>68</v>
      </c>
      <c r="F41" t="s">
        <v>32</v>
      </c>
    </row>
    <row r="42" spans="1:9" ht="12.75">
      <c r="A42">
        <v>8</v>
      </c>
      <c r="B42" t="s">
        <v>95</v>
      </c>
      <c r="D42" t="s">
        <v>88</v>
      </c>
      <c r="F42">
        <v>1</v>
      </c>
      <c r="G42" t="s">
        <v>137</v>
      </c>
      <c r="I42" t="s">
        <v>68</v>
      </c>
    </row>
    <row r="43" spans="1:9" ht="12.75">
      <c r="A43">
        <v>9</v>
      </c>
      <c r="B43" t="s">
        <v>102</v>
      </c>
      <c r="D43" t="s">
        <v>76</v>
      </c>
      <c r="F43">
        <v>2</v>
      </c>
      <c r="G43" t="s">
        <v>136</v>
      </c>
      <c r="I43" t="s">
        <v>84</v>
      </c>
    </row>
    <row r="44" spans="1:9" ht="12.75">
      <c r="A44">
        <v>10</v>
      </c>
      <c r="B44" t="s">
        <v>100</v>
      </c>
      <c r="D44" t="s">
        <v>84</v>
      </c>
      <c r="F44">
        <v>3</v>
      </c>
      <c r="G44" t="s">
        <v>139</v>
      </c>
      <c r="I44" t="s">
        <v>79</v>
      </c>
    </row>
    <row r="45" spans="1:9" ht="12.75">
      <c r="A45">
        <v>11</v>
      </c>
      <c r="B45" t="s">
        <v>104</v>
      </c>
      <c r="D45" t="s">
        <v>84</v>
      </c>
      <c r="F45">
        <v>4</v>
      </c>
      <c r="G45" t="s">
        <v>135</v>
      </c>
      <c r="I45" t="s">
        <v>84</v>
      </c>
    </row>
    <row r="46" spans="1:9" ht="12.75">
      <c r="A46">
        <v>12</v>
      </c>
      <c r="B46" t="s">
        <v>99</v>
      </c>
      <c r="D46" t="s">
        <v>84</v>
      </c>
      <c r="F46">
        <v>5</v>
      </c>
      <c r="G46" t="s">
        <v>138</v>
      </c>
      <c r="I46" t="s">
        <v>88</v>
      </c>
    </row>
    <row r="47" spans="6:9" ht="12.75">
      <c r="F47">
        <v>6</v>
      </c>
      <c r="G47" t="s">
        <v>140</v>
      </c>
      <c r="I47" t="s">
        <v>73</v>
      </c>
    </row>
    <row r="48" ht="12.75">
      <c r="A48" t="s">
        <v>33</v>
      </c>
    </row>
    <row r="49" spans="1:4" ht="12.75">
      <c r="A49">
        <v>1</v>
      </c>
      <c r="B49" t="s">
        <v>142</v>
      </c>
      <c r="D49" t="s">
        <v>68</v>
      </c>
    </row>
    <row r="50" spans="1:4" ht="12.75">
      <c r="A50">
        <v>2</v>
      </c>
      <c r="B50" t="s">
        <v>141</v>
      </c>
      <c r="D50" t="s">
        <v>79</v>
      </c>
    </row>
    <row r="51" spans="1:4" ht="12.75">
      <c r="A51">
        <v>3</v>
      </c>
      <c r="B51" t="s">
        <v>145</v>
      </c>
      <c r="D51" t="s">
        <v>84</v>
      </c>
    </row>
    <row r="52" spans="1:4" ht="12.75">
      <c r="A52">
        <v>4</v>
      </c>
      <c r="B52" t="s">
        <v>143</v>
      </c>
      <c r="D52" t="s">
        <v>76</v>
      </c>
    </row>
    <row r="53" spans="1:4" ht="12.75">
      <c r="A53">
        <v>5</v>
      </c>
      <c r="B53" t="s">
        <v>144</v>
      </c>
      <c r="D53" t="s">
        <v>76</v>
      </c>
    </row>
    <row r="55" ht="12.75">
      <c r="A55" t="s">
        <v>28</v>
      </c>
    </row>
    <row r="56" spans="1:4" ht="12.75">
      <c r="A56">
        <v>1</v>
      </c>
      <c r="B56" t="s">
        <v>146</v>
      </c>
      <c r="D56" t="s">
        <v>84</v>
      </c>
    </row>
    <row r="57" ht="12.75">
      <c r="A57" t="s">
        <v>147</v>
      </c>
    </row>
    <row r="58" spans="1:4" ht="12.75">
      <c r="A58">
        <v>1</v>
      </c>
      <c r="B58" t="s">
        <v>148</v>
      </c>
      <c r="D58" t="s">
        <v>149</v>
      </c>
    </row>
    <row r="59" ht="12.75">
      <c r="A59" t="s">
        <v>150</v>
      </c>
    </row>
    <row r="60" spans="1:4" ht="12.75">
      <c r="A60">
        <v>1</v>
      </c>
      <c r="B60" t="s">
        <v>151</v>
      </c>
      <c r="D60" t="s">
        <v>88</v>
      </c>
    </row>
  </sheetData>
  <mergeCells count="4">
    <mergeCell ref="A2:I2"/>
    <mergeCell ref="A3:I3"/>
    <mergeCell ref="A4:I4"/>
    <mergeCell ref="B1:I1"/>
  </mergeCells>
  <printOptions/>
  <pageMargins left="0.75" right="0.48" top="0.52" bottom="0.84" header="0.31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R24" sqref="R2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105" t="s">
        <v>16</v>
      </c>
      <c r="B1" s="106"/>
      <c r="C1" s="106"/>
      <c r="D1" s="106"/>
      <c r="E1" s="106"/>
      <c r="F1" s="106"/>
      <c r="G1" s="106"/>
      <c r="H1" s="106"/>
    </row>
    <row r="2" spans="1:10" ht="33.75" customHeight="1" thickBot="1">
      <c r="A2" s="361" t="s">
        <v>62</v>
      </c>
      <c r="B2" s="362"/>
      <c r="C2" s="362"/>
      <c r="D2" s="362"/>
      <c r="E2" s="362"/>
      <c r="F2" s="362"/>
      <c r="G2" s="362"/>
      <c r="H2" s="363"/>
      <c r="J2" s="360" t="s">
        <v>61</v>
      </c>
    </row>
    <row r="3" ht="12.75">
      <c r="J3" s="360"/>
    </row>
    <row r="4" spans="1:10" ht="13.5" thickBot="1">
      <c r="A4" s="105" t="s">
        <v>35</v>
      </c>
      <c r="B4" s="106"/>
      <c r="C4" s="106"/>
      <c r="D4" s="106"/>
      <c r="E4" s="106"/>
      <c r="F4" s="106"/>
      <c r="G4" s="106"/>
      <c r="H4" s="106"/>
      <c r="J4" s="360"/>
    </row>
    <row r="5" spans="1:10" ht="33.75" customHeight="1" thickBot="1">
      <c r="A5" s="361" t="s">
        <v>63</v>
      </c>
      <c r="B5" s="362"/>
      <c r="C5" s="362"/>
      <c r="D5" s="362"/>
      <c r="E5" s="362"/>
      <c r="F5" s="362"/>
      <c r="G5" s="362"/>
      <c r="H5" s="363"/>
      <c r="J5" s="360"/>
    </row>
    <row r="6" spans="1:10" ht="13.5" customHeight="1">
      <c r="A6" s="45"/>
      <c r="B6" s="45"/>
      <c r="C6" s="45"/>
      <c r="D6" s="45"/>
      <c r="E6" s="45"/>
      <c r="F6" s="45"/>
      <c r="G6" s="45"/>
      <c r="H6" s="45"/>
      <c r="J6" s="360"/>
    </row>
    <row r="7" spans="1:10" ht="13.5" thickBot="1">
      <c r="A7" s="105" t="s">
        <v>34</v>
      </c>
      <c r="B7" s="106"/>
      <c r="C7" s="106"/>
      <c r="D7" s="106"/>
      <c r="E7" s="106"/>
      <c r="F7" s="106"/>
      <c r="G7" s="106"/>
      <c r="H7" s="106"/>
      <c r="J7" s="360"/>
    </row>
    <row r="8" spans="1:10" ht="33.75" customHeight="1" thickBot="1">
      <c r="A8" s="361" t="s">
        <v>64</v>
      </c>
      <c r="B8" s="362"/>
      <c r="C8" s="362"/>
      <c r="D8" s="362"/>
      <c r="E8" s="362"/>
      <c r="F8" s="362"/>
      <c r="G8" s="362"/>
      <c r="H8" s="363"/>
      <c r="J8" s="360"/>
    </row>
    <row r="9" ht="12.75">
      <c r="J9" s="360"/>
    </row>
    <row r="10" spans="1:10" ht="13.5" thickBot="1">
      <c r="A10" s="105" t="s">
        <v>17</v>
      </c>
      <c r="B10" s="106"/>
      <c r="C10" s="106"/>
      <c r="D10" s="106"/>
      <c r="E10" s="106"/>
      <c r="F10" s="106"/>
      <c r="G10" s="106"/>
      <c r="H10" s="106"/>
      <c r="J10" s="360"/>
    </row>
    <row r="11" spans="1:10" ht="33.75" customHeight="1" thickBot="1">
      <c r="A11" s="361" t="s">
        <v>65</v>
      </c>
      <c r="B11" s="362"/>
      <c r="C11" s="362"/>
      <c r="D11" s="362"/>
      <c r="E11" s="362"/>
      <c r="F11" s="362"/>
      <c r="G11" s="362"/>
      <c r="H11" s="363"/>
      <c r="J11" s="360"/>
    </row>
    <row r="12" ht="12.75">
      <c r="J12" s="360"/>
    </row>
    <row r="13" spans="1:10" ht="13.5" thickBot="1">
      <c r="A13" s="105" t="s">
        <v>18</v>
      </c>
      <c r="B13" s="106"/>
      <c r="C13" s="106"/>
      <c r="D13" s="106"/>
      <c r="E13" s="106"/>
      <c r="F13" s="106"/>
      <c r="G13" s="106"/>
      <c r="H13" s="106"/>
      <c r="J13" s="360"/>
    </row>
    <row r="14" spans="1:10" ht="33.75" customHeight="1" thickBot="1">
      <c r="A14" s="361" t="s">
        <v>66</v>
      </c>
      <c r="B14" s="362"/>
      <c r="C14" s="362"/>
      <c r="D14" s="362"/>
      <c r="E14" s="362"/>
      <c r="F14" s="362"/>
      <c r="G14" s="362"/>
      <c r="H14" s="363"/>
      <c r="J14" s="360"/>
    </row>
    <row r="16" ht="12.75">
      <c r="A16" s="57" t="s">
        <v>19</v>
      </c>
    </row>
    <row r="18" spans="1:2" ht="12.75">
      <c r="A18" s="5">
        <v>1</v>
      </c>
      <c r="B18" t="s">
        <v>43</v>
      </c>
    </row>
    <row r="19" spans="1:2" ht="12.75">
      <c r="A19" s="5">
        <v>2</v>
      </c>
      <c r="B19" t="s">
        <v>27</v>
      </c>
    </row>
    <row r="20" spans="1:2" ht="12.75">
      <c r="A20" s="5">
        <v>3</v>
      </c>
      <c r="B20" t="s">
        <v>20</v>
      </c>
    </row>
    <row r="21" spans="1:2" ht="12.75">
      <c r="A21" s="5">
        <v>4</v>
      </c>
      <c r="B21" t="s">
        <v>21</v>
      </c>
    </row>
    <row r="22" spans="1:3" ht="12.75">
      <c r="A22" s="5">
        <v>5</v>
      </c>
      <c r="B22" s="56" t="s">
        <v>23</v>
      </c>
      <c r="C22" t="s">
        <v>22</v>
      </c>
    </row>
    <row r="23" spans="1:3" ht="12.75">
      <c r="A23" s="5">
        <v>6</v>
      </c>
      <c r="B23" s="56" t="s">
        <v>23</v>
      </c>
      <c r="C23" t="s">
        <v>24</v>
      </c>
    </row>
    <row r="24" spans="1:2" ht="12.75">
      <c r="A24" s="5">
        <v>7</v>
      </c>
      <c r="B24" s="9" t="s">
        <v>25</v>
      </c>
    </row>
    <row r="25" spans="1:2" ht="12.75">
      <c r="A25" s="5">
        <v>8</v>
      </c>
      <c r="B25" t="s">
        <v>26</v>
      </c>
    </row>
    <row r="26" ht="12.75">
      <c r="E26" s="9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6.00390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230" t="str">
        <f>Arvud!A2</f>
        <v>J.Rootsi ja E.Vanaisaku auhinnavõistlused vabamaadluses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12.75">
      <c r="A2" s="230" t="str">
        <f>Arvud!A5</f>
        <v>15 detsember 2012.a.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s="1" customFormat="1" ht="15" customHeight="1">
      <c r="A3" s="230" t="str">
        <f>Arvud!A8</f>
        <v>Türi, Järvamaa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44</v>
      </c>
      <c r="C5" s="38">
        <v>46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188" t="s">
        <v>1</v>
      </c>
      <c r="B7" s="191" t="s">
        <v>40</v>
      </c>
      <c r="C7" s="194" t="s">
        <v>42</v>
      </c>
      <c r="D7" s="197" t="s">
        <v>41</v>
      </c>
      <c r="E7" s="231" t="s">
        <v>47</v>
      </c>
      <c r="F7" s="232"/>
      <c r="G7" s="232"/>
      <c r="H7" s="233"/>
      <c r="I7" s="234"/>
      <c r="J7" s="234"/>
      <c r="K7" s="234"/>
      <c r="L7" s="234"/>
      <c r="M7" s="185"/>
      <c r="N7" s="185"/>
      <c r="O7" s="185"/>
      <c r="P7" s="187"/>
      <c r="Q7" s="32" t="s">
        <v>45</v>
      </c>
      <c r="R7" s="237" t="s">
        <v>46</v>
      </c>
    </row>
    <row r="8" spans="1:18" ht="14.25">
      <c r="A8" s="189"/>
      <c r="B8" s="192"/>
      <c r="C8" s="195"/>
      <c r="D8" s="235"/>
      <c r="E8" s="111"/>
      <c r="F8" s="13" t="s">
        <v>0</v>
      </c>
      <c r="G8" s="112" t="s">
        <v>48</v>
      </c>
      <c r="H8" s="113"/>
      <c r="I8" s="240"/>
      <c r="J8" s="240"/>
      <c r="K8" s="240"/>
      <c r="L8" s="241"/>
      <c r="M8" s="242"/>
      <c r="N8" s="240"/>
      <c r="O8" s="240"/>
      <c r="P8" s="243"/>
      <c r="Q8" s="33" t="s">
        <v>0</v>
      </c>
      <c r="R8" s="238"/>
    </row>
    <row r="9" spans="1:18" ht="39.75" thickBot="1">
      <c r="A9" s="190"/>
      <c r="B9" s="193"/>
      <c r="C9" s="196"/>
      <c r="D9" s="236"/>
      <c r="E9" s="111"/>
      <c r="F9" s="13" t="s">
        <v>3</v>
      </c>
      <c r="G9" s="114" t="s">
        <v>52</v>
      </c>
      <c r="H9" s="114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239"/>
    </row>
    <row r="10" spans="1:18" ht="9.75" customHeight="1" hidden="1">
      <c r="A10" s="22"/>
      <c r="B10" s="27" t="s">
        <v>4</v>
      </c>
      <c r="C10" s="25"/>
      <c r="D10" s="28"/>
      <c r="E10" s="108"/>
      <c r="F10" s="109"/>
      <c r="G10" s="110"/>
      <c r="H10" s="110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205">
        <v>1</v>
      </c>
      <c r="B11" s="207" t="s">
        <v>72</v>
      </c>
      <c r="C11" s="244"/>
      <c r="D11" s="211" t="s">
        <v>73</v>
      </c>
      <c r="E11" s="246">
        <v>2</v>
      </c>
      <c r="F11" s="69">
        <v>4</v>
      </c>
      <c r="G11" s="70"/>
      <c r="H11" s="248"/>
      <c r="I11" s="246"/>
      <c r="J11" s="69"/>
      <c r="K11" s="70"/>
      <c r="L11" s="248"/>
      <c r="M11" s="251"/>
      <c r="N11" s="252"/>
      <c r="O11" s="252"/>
      <c r="P11" s="253"/>
      <c r="Q11" s="65">
        <f>F11+J11</f>
        <v>4</v>
      </c>
      <c r="R11" s="183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40</v>
      </c>
      <c r="AI11" s="15" t="s">
        <v>42</v>
      </c>
      <c r="AJ11" s="15" t="s">
        <v>41</v>
      </c>
    </row>
    <row r="12" spans="1:36" s="15" customFormat="1" ht="11.25" customHeight="1" thickBot="1">
      <c r="A12" s="206"/>
      <c r="B12" s="208"/>
      <c r="C12" s="245"/>
      <c r="D12" s="212"/>
      <c r="E12" s="247"/>
      <c r="F12" s="66">
        <v>13</v>
      </c>
      <c r="G12" s="67"/>
      <c r="H12" s="249"/>
      <c r="I12" s="247"/>
      <c r="J12" s="66"/>
      <c r="K12" s="67"/>
      <c r="L12" s="249"/>
      <c r="M12" s="254"/>
      <c r="N12" s="255"/>
      <c r="O12" s="255"/>
      <c r="P12" s="256"/>
      <c r="Q12" s="68">
        <f>F12+J12</f>
        <v>13</v>
      </c>
      <c r="R12" s="184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05">
        <v>2</v>
      </c>
      <c r="B13" s="207" t="s">
        <v>74</v>
      </c>
      <c r="C13" s="244"/>
      <c r="D13" s="211" t="s">
        <v>73</v>
      </c>
      <c r="E13" s="246">
        <v>1</v>
      </c>
      <c r="F13" s="69">
        <v>0</v>
      </c>
      <c r="G13" s="70"/>
      <c r="H13" s="248"/>
      <c r="I13" s="251"/>
      <c r="J13" s="252"/>
      <c r="K13" s="252"/>
      <c r="L13" s="253"/>
      <c r="M13" s="257"/>
      <c r="N13" s="63"/>
      <c r="O13" s="64"/>
      <c r="P13" s="258"/>
      <c r="Q13" s="65">
        <f>F13+N13</f>
        <v>0</v>
      </c>
      <c r="R13" s="224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79"/>
      <c r="B14" s="217"/>
      <c r="C14" s="250"/>
      <c r="D14" s="219"/>
      <c r="E14" s="247"/>
      <c r="F14" s="66">
        <v>0</v>
      </c>
      <c r="G14" s="67"/>
      <c r="H14" s="249"/>
      <c r="I14" s="254"/>
      <c r="J14" s="255"/>
      <c r="K14" s="255"/>
      <c r="L14" s="256"/>
      <c r="M14" s="247"/>
      <c r="N14" s="66"/>
      <c r="O14" s="67"/>
      <c r="P14" s="259"/>
      <c r="Q14" s="68">
        <f>F14+N14</f>
        <v>0</v>
      </c>
      <c r="R14" s="184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3"/>
    </row>
    <row r="16" spans="2:18" ht="11.25" customHeight="1">
      <c r="B16" s="107" t="s">
        <v>49</v>
      </c>
      <c r="C16" s="227" t="str">
        <f>Arvud!A11</f>
        <v>Mati Sadam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9"/>
    </row>
    <row r="17" spans="2:18" ht="11.25" customHeight="1">
      <c r="B17" s="107" t="s">
        <v>50</v>
      </c>
      <c r="C17" s="227" t="str">
        <f>Arvud!A14</f>
        <v>Hans Ilves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7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4" ht="14.25">
      <c r="A40" s="48"/>
      <c r="B40" s="7"/>
      <c r="C40" s="7"/>
      <c r="D40" s="7"/>
    </row>
    <row r="41" spans="1:4" ht="14.25">
      <c r="A41" s="48"/>
      <c r="B41" s="7"/>
      <c r="C41" s="7"/>
      <c r="D41" s="7"/>
    </row>
  </sheetData>
  <mergeCells count="35"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E7:H7"/>
    <mergeCell ref="I7:L7"/>
    <mergeCell ref="M7:P7"/>
    <mergeCell ref="A7:A9"/>
    <mergeCell ref="B7:B9"/>
    <mergeCell ref="C7:C9"/>
    <mergeCell ref="D7:D9"/>
  </mergeCells>
  <printOptions/>
  <pageMargins left="1.83" right="0.7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2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1"/>
      <c r="B1" s="285" t="str">
        <f>Arvud!A2</f>
        <v>J.Rootsi ja E.Vanaisaku auhinnavõistlused vabamaadluses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176"/>
      <c r="AC1" s="176"/>
      <c r="AD1" s="176"/>
      <c r="AE1" s="176"/>
      <c r="AF1" s="60"/>
      <c r="AG1" s="60"/>
    </row>
    <row r="2" spans="1:33" ht="12.75">
      <c r="A2" s="51"/>
      <c r="B2" s="285" t="str">
        <f>Arvud!A5</f>
        <v>15 detsember 2012.a.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176"/>
      <c r="AC2" s="176"/>
      <c r="AD2" s="176"/>
      <c r="AE2" s="176"/>
      <c r="AF2" s="59"/>
      <c r="AG2" s="59"/>
    </row>
    <row r="3" spans="1:33" s="1" customFormat="1" ht="15" customHeight="1">
      <c r="A3" s="129"/>
      <c r="B3" s="285" t="str">
        <f>Arvud!A8</f>
        <v>Türi, Järvamaa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176"/>
      <c r="AC3" s="176"/>
      <c r="AD3" s="176"/>
      <c r="AE3" s="176"/>
      <c r="AF3" s="59"/>
      <c r="AG3" s="59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44</v>
      </c>
      <c r="D5" s="38">
        <v>50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188" t="s">
        <v>1</v>
      </c>
      <c r="C7" s="260" t="s">
        <v>40</v>
      </c>
      <c r="D7" s="263" t="s">
        <v>42</v>
      </c>
      <c r="E7" s="266" t="s">
        <v>41</v>
      </c>
      <c r="F7" s="185" t="s">
        <v>11</v>
      </c>
      <c r="G7" s="185"/>
      <c r="H7" s="185"/>
      <c r="I7" s="185"/>
      <c r="J7" s="186" t="s">
        <v>12</v>
      </c>
      <c r="K7" s="185"/>
      <c r="L7" s="185"/>
      <c r="M7" s="187"/>
      <c r="N7" s="185" t="s">
        <v>13</v>
      </c>
      <c r="O7" s="185"/>
      <c r="P7" s="185"/>
      <c r="Q7" s="185"/>
      <c r="R7" s="186" t="s">
        <v>37</v>
      </c>
      <c r="S7" s="185"/>
      <c r="T7" s="185"/>
      <c r="U7" s="187"/>
      <c r="V7" s="185" t="s">
        <v>38</v>
      </c>
      <c r="W7" s="185"/>
      <c r="X7" s="185"/>
      <c r="Y7" s="185"/>
      <c r="Z7" s="125" t="s">
        <v>45</v>
      </c>
      <c r="AA7" s="200" t="s">
        <v>46</v>
      </c>
    </row>
    <row r="8" spans="2:31" ht="14.25" customHeight="1">
      <c r="B8" s="189"/>
      <c r="C8" s="261"/>
      <c r="D8" s="264"/>
      <c r="E8" s="267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2"/>
      <c r="S8" s="13" t="s">
        <v>0</v>
      </c>
      <c r="T8" s="112" t="s">
        <v>48</v>
      </c>
      <c r="U8" s="123"/>
      <c r="V8" s="119"/>
      <c r="W8" s="13" t="s">
        <v>0</v>
      </c>
      <c r="X8" s="112" t="s">
        <v>48</v>
      </c>
      <c r="Y8" s="120"/>
      <c r="Z8" s="126" t="s">
        <v>0</v>
      </c>
      <c r="AA8" s="201"/>
      <c r="AB8"/>
      <c r="AC8"/>
      <c r="AD8"/>
      <c r="AE8"/>
    </row>
    <row r="9" spans="2:31" ht="39.75" thickBot="1">
      <c r="B9" s="190"/>
      <c r="C9" s="262"/>
      <c r="D9" s="265"/>
      <c r="E9" s="268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2"/>
      <c r="S9" s="13" t="s">
        <v>3</v>
      </c>
      <c r="T9" s="114" t="s">
        <v>52</v>
      </c>
      <c r="U9" s="124" t="s">
        <v>51</v>
      </c>
      <c r="V9" s="119"/>
      <c r="W9" s="13" t="s">
        <v>3</v>
      </c>
      <c r="X9" s="114" t="s">
        <v>52</v>
      </c>
      <c r="Y9" s="121" t="s">
        <v>51</v>
      </c>
      <c r="Z9" s="131" t="s">
        <v>3</v>
      </c>
      <c r="AA9" s="202"/>
      <c r="AB9"/>
      <c r="AC9"/>
      <c r="AD9"/>
      <c r="AE9"/>
    </row>
    <row r="10" spans="2:31" ht="9.75" customHeight="1" hidden="1">
      <c r="B10" s="22"/>
      <c r="C10" s="27" t="s">
        <v>4</v>
      </c>
      <c r="D10" s="12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33"/>
      <c r="S10" s="29"/>
      <c r="T10" s="30"/>
      <c r="U10" s="134"/>
      <c r="V10" s="23"/>
      <c r="W10" s="29"/>
      <c r="X10" s="30"/>
      <c r="Y10" s="30"/>
      <c r="Z10" s="132"/>
      <c r="AA10" s="26"/>
      <c r="AB10"/>
      <c r="AC10"/>
      <c r="AD10"/>
      <c r="AE10"/>
    </row>
    <row r="11" spans="2:35" s="15" customFormat="1" ht="11.25" customHeight="1">
      <c r="B11" s="205">
        <v>1</v>
      </c>
      <c r="C11" s="207" t="s">
        <v>75</v>
      </c>
      <c r="D11" s="269"/>
      <c r="E11" s="271" t="s">
        <v>76</v>
      </c>
      <c r="F11" s="213">
        <v>2</v>
      </c>
      <c r="G11" s="42">
        <v>0</v>
      </c>
      <c r="H11" s="43"/>
      <c r="I11" s="273"/>
      <c r="J11" s="213">
        <v>5</v>
      </c>
      <c r="K11" s="42">
        <v>0</v>
      </c>
      <c r="L11" s="43"/>
      <c r="M11" s="273"/>
      <c r="N11" s="213">
        <v>4</v>
      </c>
      <c r="O11" s="42">
        <v>0</v>
      </c>
      <c r="P11" s="43"/>
      <c r="Q11" s="275"/>
      <c r="R11" s="213">
        <v>3</v>
      </c>
      <c r="S11" s="42">
        <v>0</v>
      </c>
      <c r="T11" s="43"/>
      <c r="U11" s="273"/>
      <c r="V11" s="277" t="s">
        <v>10</v>
      </c>
      <c r="W11" s="277"/>
      <c r="X11" s="277"/>
      <c r="Y11" s="277"/>
      <c r="Z11" s="39">
        <f>G11+K11+O11+S11</f>
        <v>0</v>
      </c>
      <c r="AA11" s="278">
        <v>5</v>
      </c>
      <c r="AB11"/>
      <c r="AC11"/>
      <c r="AG11" s="15" t="s">
        <v>40</v>
      </c>
      <c r="AH11" s="15" t="s">
        <v>42</v>
      </c>
      <c r="AI11" s="15" t="s">
        <v>41</v>
      </c>
    </row>
    <row r="12" spans="2:35" s="15" customFormat="1" ht="11.25" customHeight="1" thickBot="1">
      <c r="B12" s="206"/>
      <c r="C12" s="208"/>
      <c r="D12" s="270"/>
      <c r="E12" s="272"/>
      <c r="F12" s="214"/>
      <c r="G12" s="16">
        <v>0</v>
      </c>
      <c r="H12" s="17"/>
      <c r="I12" s="274"/>
      <c r="J12" s="214"/>
      <c r="K12" s="16">
        <v>0</v>
      </c>
      <c r="L12" s="17"/>
      <c r="M12" s="274"/>
      <c r="N12" s="214"/>
      <c r="O12" s="16">
        <v>0</v>
      </c>
      <c r="P12" s="17"/>
      <c r="Q12" s="276"/>
      <c r="R12" s="214"/>
      <c r="S12" s="16">
        <v>0</v>
      </c>
      <c r="T12" s="17"/>
      <c r="U12" s="274"/>
      <c r="V12" s="225"/>
      <c r="W12" s="225"/>
      <c r="X12" s="225"/>
      <c r="Y12" s="225"/>
      <c r="Z12" s="40">
        <f>G12+K12+O12+S12</f>
        <v>0</v>
      </c>
      <c r="AA12" s="279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205">
        <v>2</v>
      </c>
      <c r="C13" s="207" t="s">
        <v>77</v>
      </c>
      <c r="D13" s="269"/>
      <c r="E13" s="271" t="s">
        <v>73</v>
      </c>
      <c r="F13" s="213">
        <v>1</v>
      </c>
      <c r="G13" s="42">
        <v>4</v>
      </c>
      <c r="H13" s="43"/>
      <c r="I13" s="273"/>
      <c r="J13" s="220">
        <v>3</v>
      </c>
      <c r="K13" s="19">
        <v>0</v>
      </c>
      <c r="L13" s="20"/>
      <c r="M13" s="282"/>
      <c r="N13" s="220">
        <v>5</v>
      </c>
      <c r="O13" s="19">
        <v>0</v>
      </c>
      <c r="P13" s="20"/>
      <c r="Q13" s="283"/>
      <c r="R13" s="213" t="s">
        <v>10</v>
      </c>
      <c r="S13" s="277"/>
      <c r="T13" s="277"/>
      <c r="U13" s="278"/>
      <c r="V13" s="178">
        <v>4</v>
      </c>
      <c r="W13" s="19">
        <v>0</v>
      </c>
      <c r="X13" s="20"/>
      <c r="Y13" s="283"/>
      <c r="Z13" s="21">
        <f>G13+K13+O13+W13</f>
        <v>4</v>
      </c>
      <c r="AA13" s="284">
        <v>4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179"/>
      <c r="C14" s="217"/>
      <c r="D14" s="280"/>
      <c r="E14" s="281"/>
      <c r="F14" s="214"/>
      <c r="G14" s="16">
        <v>4</v>
      </c>
      <c r="H14" s="17"/>
      <c r="I14" s="274"/>
      <c r="J14" s="214"/>
      <c r="K14" s="16">
        <v>0</v>
      </c>
      <c r="L14" s="17"/>
      <c r="M14" s="274"/>
      <c r="N14" s="214"/>
      <c r="O14" s="16">
        <v>0</v>
      </c>
      <c r="P14" s="17"/>
      <c r="Q14" s="276"/>
      <c r="R14" s="214"/>
      <c r="S14" s="225"/>
      <c r="T14" s="225"/>
      <c r="U14" s="279"/>
      <c r="V14" s="225"/>
      <c r="W14" s="16">
        <v>0</v>
      </c>
      <c r="X14" s="17"/>
      <c r="Y14" s="276"/>
      <c r="Z14" s="130">
        <f>G14+K14+O14+W14</f>
        <v>4</v>
      </c>
      <c r="AA14" s="279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206">
        <v>3</v>
      </c>
      <c r="C15" s="208" t="s">
        <v>78</v>
      </c>
      <c r="D15" s="270"/>
      <c r="E15" s="272" t="s">
        <v>79</v>
      </c>
      <c r="F15" s="220">
        <v>4</v>
      </c>
      <c r="G15" s="19">
        <v>4</v>
      </c>
      <c r="H15" s="20"/>
      <c r="I15" s="282"/>
      <c r="J15" s="178">
        <v>2</v>
      </c>
      <c r="K15" s="19">
        <v>4</v>
      </c>
      <c r="L15" s="20"/>
      <c r="M15" s="282"/>
      <c r="N15" s="213" t="s">
        <v>10</v>
      </c>
      <c r="O15" s="277"/>
      <c r="P15" s="277"/>
      <c r="Q15" s="277"/>
      <c r="R15" s="220">
        <v>1</v>
      </c>
      <c r="S15" s="19">
        <v>4</v>
      </c>
      <c r="T15" s="20"/>
      <c r="U15" s="282"/>
      <c r="V15" s="178">
        <v>5</v>
      </c>
      <c r="W15" s="19">
        <v>0</v>
      </c>
      <c r="X15" s="20"/>
      <c r="Y15" s="283"/>
      <c r="Z15" s="39">
        <f>G15+K15+S15+W15</f>
        <v>12</v>
      </c>
      <c r="AA15" s="284">
        <v>2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179"/>
      <c r="C16" s="217"/>
      <c r="D16" s="280"/>
      <c r="E16" s="281"/>
      <c r="F16" s="214"/>
      <c r="G16" s="16">
        <v>13</v>
      </c>
      <c r="H16" s="17"/>
      <c r="I16" s="274"/>
      <c r="J16" s="225"/>
      <c r="K16" s="16">
        <v>3</v>
      </c>
      <c r="L16" s="17"/>
      <c r="M16" s="274"/>
      <c r="N16" s="214"/>
      <c r="O16" s="225"/>
      <c r="P16" s="225"/>
      <c r="Q16" s="225"/>
      <c r="R16" s="214"/>
      <c r="S16" s="16">
        <v>3</v>
      </c>
      <c r="T16" s="17"/>
      <c r="U16" s="274"/>
      <c r="V16" s="225"/>
      <c r="W16" s="16">
        <v>0</v>
      </c>
      <c r="X16" s="17"/>
      <c r="Y16" s="276"/>
      <c r="Z16" s="40">
        <f>G16+K16+S16+W16</f>
        <v>19</v>
      </c>
      <c r="AA16" s="279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206">
        <v>4</v>
      </c>
      <c r="C17" s="208" t="s">
        <v>80</v>
      </c>
      <c r="D17" s="270"/>
      <c r="E17" s="272" t="s">
        <v>73</v>
      </c>
      <c r="F17" s="220">
        <v>3</v>
      </c>
      <c r="G17" s="19">
        <v>0</v>
      </c>
      <c r="H17" s="20"/>
      <c r="I17" s="282"/>
      <c r="J17" s="213" t="s">
        <v>10</v>
      </c>
      <c r="K17" s="277"/>
      <c r="L17" s="277"/>
      <c r="M17" s="278"/>
      <c r="N17" s="220">
        <v>1</v>
      </c>
      <c r="O17" s="19">
        <v>4</v>
      </c>
      <c r="P17" s="20"/>
      <c r="Q17" s="283"/>
      <c r="R17" s="220">
        <v>5</v>
      </c>
      <c r="S17" s="19">
        <v>0</v>
      </c>
      <c r="T17" s="20"/>
      <c r="U17" s="282"/>
      <c r="V17" s="178">
        <v>2</v>
      </c>
      <c r="W17" s="19">
        <v>4</v>
      </c>
      <c r="X17" s="20"/>
      <c r="Y17" s="283"/>
      <c r="Z17" s="21">
        <f>G17+O17+S17+W17</f>
        <v>8</v>
      </c>
      <c r="AA17" s="284">
        <v>3</v>
      </c>
      <c r="AB17"/>
      <c r="AC17"/>
    </row>
    <row r="18" spans="2:29" s="15" customFormat="1" ht="11.25" customHeight="1" thickBot="1">
      <c r="B18" s="179"/>
      <c r="C18" s="217"/>
      <c r="D18" s="280"/>
      <c r="E18" s="281"/>
      <c r="F18" s="214"/>
      <c r="G18" s="16">
        <v>0</v>
      </c>
      <c r="H18" s="17"/>
      <c r="I18" s="274"/>
      <c r="J18" s="214"/>
      <c r="K18" s="225"/>
      <c r="L18" s="225"/>
      <c r="M18" s="279"/>
      <c r="N18" s="214"/>
      <c r="O18" s="16">
        <v>3</v>
      </c>
      <c r="P18" s="17"/>
      <c r="Q18" s="276"/>
      <c r="R18" s="214"/>
      <c r="S18" s="16">
        <v>0</v>
      </c>
      <c r="T18" s="17"/>
      <c r="U18" s="274"/>
      <c r="V18" s="225"/>
      <c r="W18" s="16">
        <v>4</v>
      </c>
      <c r="X18" s="17"/>
      <c r="Y18" s="276"/>
      <c r="Z18" s="130">
        <f>G18+O18+S18+W18</f>
        <v>7</v>
      </c>
      <c r="AA18" s="279"/>
      <c r="AB18"/>
      <c r="AC18"/>
    </row>
    <row r="19" spans="2:29" s="15" customFormat="1" ht="11.25" customHeight="1">
      <c r="B19" s="206">
        <v>5</v>
      </c>
      <c r="C19" s="208" t="s">
        <v>81</v>
      </c>
      <c r="D19" s="270"/>
      <c r="E19" s="272" t="s">
        <v>73</v>
      </c>
      <c r="F19" s="213" t="s">
        <v>10</v>
      </c>
      <c r="G19" s="277"/>
      <c r="H19" s="277"/>
      <c r="I19" s="278"/>
      <c r="J19" s="178">
        <v>1</v>
      </c>
      <c r="K19" s="19">
        <v>4</v>
      </c>
      <c r="L19" s="20"/>
      <c r="M19" s="282"/>
      <c r="N19" s="220">
        <v>2</v>
      </c>
      <c r="O19" s="19">
        <v>4</v>
      </c>
      <c r="P19" s="20"/>
      <c r="Q19" s="283"/>
      <c r="R19" s="220">
        <v>4</v>
      </c>
      <c r="S19" s="19">
        <v>4</v>
      </c>
      <c r="T19" s="20"/>
      <c r="U19" s="282"/>
      <c r="V19" s="178">
        <v>3</v>
      </c>
      <c r="W19" s="19">
        <v>3</v>
      </c>
      <c r="X19" s="20"/>
      <c r="Y19" s="283"/>
      <c r="Z19" s="39">
        <f>K19+O19+S19+W19</f>
        <v>15</v>
      </c>
      <c r="AA19" s="284">
        <v>1</v>
      </c>
      <c r="AB19"/>
      <c r="AC19"/>
    </row>
    <row r="20" spans="2:31" s="15" customFormat="1" ht="11.25" customHeight="1" thickBot="1">
      <c r="B20" s="179"/>
      <c r="C20" s="217"/>
      <c r="D20" s="280"/>
      <c r="E20" s="281"/>
      <c r="F20" s="214"/>
      <c r="G20" s="225"/>
      <c r="H20" s="225"/>
      <c r="I20" s="279"/>
      <c r="J20" s="225"/>
      <c r="K20" s="16">
        <v>4</v>
      </c>
      <c r="L20" s="17"/>
      <c r="M20" s="274"/>
      <c r="N20" s="214"/>
      <c r="O20" s="16">
        <v>3</v>
      </c>
      <c r="P20" s="17"/>
      <c r="Q20" s="276"/>
      <c r="R20" s="214"/>
      <c r="S20" s="16">
        <v>2</v>
      </c>
      <c r="T20" s="17"/>
      <c r="U20" s="274"/>
      <c r="V20" s="225"/>
      <c r="W20" s="16">
        <v>6</v>
      </c>
      <c r="X20" s="17"/>
      <c r="Y20" s="276"/>
      <c r="Z20" s="40">
        <f>K20+O20+S20+W20</f>
        <v>15</v>
      </c>
      <c r="AA20" s="279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49</v>
      </c>
      <c r="D22" s="227" t="str">
        <f>Arvud!A11</f>
        <v>Mati Sadam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/>
      <c r="AD22"/>
      <c r="AE22"/>
    </row>
    <row r="23" spans="3:31" ht="12.75" customHeight="1">
      <c r="C23" s="8" t="s">
        <v>50</v>
      </c>
      <c r="D23" s="227" t="str">
        <f>Arvud!A14</f>
        <v>Hans Ilves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R17:R18"/>
    <mergeCell ref="U17:U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F7:I7"/>
    <mergeCell ref="J7:M7"/>
    <mergeCell ref="N7:Q7"/>
    <mergeCell ref="B7:B9"/>
    <mergeCell ref="C7:C9"/>
    <mergeCell ref="D7:D9"/>
    <mergeCell ref="E7:E9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2" t="str">
        <f>Arvud!A2</f>
        <v>J.Rootsi ja E.Vanaisaku auhinnavõistlused vabamaadluses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92" t="str">
        <f>Arvud!A5</f>
        <v>15 detsember 2012.a.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92" t="str">
        <f>Arvud!A8</f>
        <v>Türi, Järvamaa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44</v>
      </c>
      <c r="D5" s="38">
        <v>55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88" t="s">
        <v>1</v>
      </c>
      <c r="C7" s="191" t="s">
        <v>40</v>
      </c>
      <c r="D7" s="194" t="s">
        <v>42</v>
      </c>
      <c r="E7" s="286" t="s">
        <v>41</v>
      </c>
      <c r="F7" s="185" t="s">
        <v>11</v>
      </c>
      <c r="G7" s="185"/>
      <c r="H7" s="185"/>
      <c r="I7" s="185"/>
      <c r="J7" s="186" t="s">
        <v>53</v>
      </c>
      <c r="K7" s="185"/>
      <c r="L7" s="185"/>
      <c r="M7" s="187"/>
      <c r="N7" s="185" t="s">
        <v>54</v>
      </c>
      <c r="O7" s="185"/>
      <c r="P7" s="185"/>
      <c r="Q7" s="185"/>
      <c r="R7" s="125" t="s">
        <v>45</v>
      </c>
      <c r="S7" s="200" t="s">
        <v>46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2:31" ht="14.25">
      <c r="B8" s="189"/>
      <c r="C8" s="192"/>
      <c r="D8" s="195"/>
      <c r="E8" s="287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6" t="s">
        <v>0</v>
      </c>
      <c r="S8" s="201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2:31" ht="39.75" thickBot="1">
      <c r="B9" s="190"/>
      <c r="C9" s="193"/>
      <c r="D9" s="196"/>
      <c r="E9" s="288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7" t="s">
        <v>3</v>
      </c>
      <c r="S9" s="202"/>
      <c r="T9" s="49"/>
      <c r="U9" s="50"/>
      <c r="V9" s="118"/>
      <c r="W9" s="118"/>
      <c r="X9" s="49"/>
      <c r="Y9" s="50"/>
      <c r="Z9" s="118"/>
      <c r="AA9" s="118"/>
      <c r="AB9" s="49"/>
      <c r="AC9" s="50"/>
      <c r="AD9" s="118"/>
      <c r="AE9" s="118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9"/>
      <c r="U10" s="50"/>
      <c r="V10" s="118"/>
      <c r="W10" s="118"/>
      <c r="X10" s="49"/>
      <c r="Y10" s="50"/>
      <c r="Z10" s="118"/>
      <c r="AA10" s="118"/>
      <c r="AB10" s="49"/>
      <c r="AC10" s="50"/>
      <c r="AD10" s="118"/>
      <c r="AE10" s="118"/>
    </row>
    <row r="11" spans="2:31" s="15" customFormat="1" ht="11.25" customHeight="1" thickBot="1">
      <c r="B11" s="205">
        <v>1</v>
      </c>
      <c r="C11" s="207" t="s">
        <v>82</v>
      </c>
      <c r="D11" s="289"/>
      <c r="E11" s="211" t="s">
        <v>79</v>
      </c>
      <c r="F11" s="213">
        <v>2</v>
      </c>
      <c r="G11" s="42">
        <v>3</v>
      </c>
      <c r="H11" s="43"/>
      <c r="I11" s="215"/>
      <c r="J11" s="213">
        <v>3</v>
      </c>
      <c r="K11" s="42">
        <v>1</v>
      </c>
      <c r="L11" s="43"/>
      <c r="M11" s="215"/>
      <c r="N11" s="213">
        <v>6</v>
      </c>
      <c r="O11" s="42">
        <v>5</v>
      </c>
      <c r="P11" s="43"/>
      <c r="Q11" s="215"/>
      <c r="R11" s="39"/>
      <c r="S11" s="183">
        <v>3</v>
      </c>
      <c r="T11" s="148"/>
      <c r="U11" s="41"/>
      <c r="V11" s="41"/>
      <c r="W11" s="149"/>
      <c r="X11" s="150"/>
      <c r="Y11" s="41"/>
      <c r="Z11" s="41"/>
      <c r="AA11" s="149"/>
      <c r="AB11" s="150"/>
      <c r="AC11" s="41"/>
      <c r="AD11" s="41"/>
      <c r="AE11" s="149"/>
    </row>
    <row r="12" spans="2:31" s="15" customFormat="1" ht="11.25" customHeight="1" thickBot="1">
      <c r="B12" s="206"/>
      <c r="C12" s="208"/>
      <c r="D12" s="290"/>
      <c r="E12" s="212"/>
      <c r="F12" s="214"/>
      <c r="G12" s="16">
        <v>10</v>
      </c>
      <c r="H12" s="17"/>
      <c r="I12" s="216"/>
      <c r="J12" s="214"/>
      <c r="K12" s="16">
        <v>1</v>
      </c>
      <c r="L12" s="17"/>
      <c r="M12" s="216"/>
      <c r="N12" s="214"/>
      <c r="O12" s="16">
        <v>7</v>
      </c>
      <c r="P12" s="17"/>
      <c r="Q12" s="216"/>
      <c r="R12" s="39"/>
      <c r="S12" s="184"/>
      <c r="T12" s="148"/>
      <c r="U12" s="41"/>
      <c r="V12" s="41"/>
      <c r="W12" s="149"/>
      <c r="X12" s="150"/>
      <c r="Y12" s="41"/>
      <c r="Z12" s="41"/>
      <c r="AA12" s="149"/>
      <c r="AB12" s="150"/>
      <c r="AC12" s="41"/>
      <c r="AD12" s="41"/>
      <c r="AE12" s="149"/>
    </row>
    <row r="13" spans="2:31" s="15" customFormat="1" ht="11.25" customHeight="1" thickBot="1">
      <c r="B13" s="205">
        <v>2</v>
      </c>
      <c r="C13" s="207" t="s">
        <v>83</v>
      </c>
      <c r="D13" s="289"/>
      <c r="E13" s="211" t="s">
        <v>84</v>
      </c>
      <c r="F13" s="213">
        <v>1</v>
      </c>
      <c r="G13" s="42">
        <v>1</v>
      </c>
      <c r="H13" s="43"/>
      <c r="I13" s="215"/>
      <c r="J13" s="220"/>
      <c r="K13" s="19"/>
      <c r="L13" s="20"/>
      <c r="M13" s="221"/>
      <c r="N13" s="220"/>
      <c r="O13" s="19"/>
      <c r="P13" s="20"/>
      <c r="Q13" s="222"/>
      <c r="R13" s="39">
        <v>1</v>
      </c>
      <c r="S13" s="224">
        <v>7</v>
      </c>
      <c r="T13" s="148"/>
      <c r="U13" s="41"/>
      <c r="V13" s="41"/>
      <c r="W13" s="151"/>
      <c r="X13" s="150"/>
      <c r="Y13" s="41"/>
      <c r="Z13" s="41"/>
      <c r="AA13" s="149"/>
      <c r="AB13" s="150"/>
      <c r="AC13" s="41"/>
      <c r="AD13" s="41"/>
      <c r="AE13" s="149"/>
    </row>
    <row r="14" spans="2:31" s="15" customFormat="1" ht="11.25" customHeight="1" thickBot="1">
      <c r="B14" s="179"/>
      <c r="C14" s="217"/>
      <c r="D14" s="291"/>
      <c r="E14" s="219"/>
      <c r="F14" s="214"/>
      <c r="G14" s="16">
        <v>3</v>
      </c>
      <c r="H14" s="17"/>
      <c r="I14" s="216"/>
      <c r="J14" s="214"/>
      <c r="K14" s="16"/>
      <c r="L14" s="17"/>
      <c r="M14" s="216"/>
      <c r="N14" s="214"/>
      <c r="O14" s="16"/>
      <c r="P14" s="17"/>
      <c r="Q14" s="223"/>
      <c r="R14" s="39">
        <v>3</v>
      </c>
      <c r="S14" s="184"/>
      <c r="T14" s="148"/>
      <c r="U14" s="41"/>
      <c r="V14" s="41"/>
      <c r="W14" s="151"/>
      <c r="X14" s="150"/>
      <c r="Y14" s="41"/>
      <c r="Z14" s="41"/>
      <c r="AA14" s="149"/>
      <c r="AB14" s="150"/>
      <c r="AC14" s="41"/>
      <c r="AD14" s="41"/>
      <c r="AE14" s="149"/>
    </row>
    <row r="15" spans="2:31" s="15" customFormat="1" ht="11.25" customHeight="1" thickBot="1">
      <c r="B15" s="206">
        <v>3</v>
      </c>
      <c r="C15" s="208" t="s">
        <v>85</v>
      </c>
      <c r="D15" s="290"/>
      <c r="E15" s="212" t="s">
        <v>86</v>
      </c>
      <c r="F15" s="220">
        <v>4</v>
      </c>
      <c r="G15" s="19">
        <v>5</v>
      </c>
      <c r="H15" s="20"/>
      <c r="I15" s="221"/>
      <c r="J15" s="178">
        <v>1</v>
      </c>
      <c r="K15" s="19">
        <v>3</v>
      </c>
      <c r="L15" s="20"/>
      <c r="M15" s="221"/>
      <c r="N15" s="220">
        <v>7</v>
      </c>
      <c r="O15" s="19">
        <v>3</v>
      </c>
      <c r="P15" s="20"/>
      <c r="Q15" s="222"/>
      <c r="R15" s="39"/>
      <c r="S15" s="224">
        <v>1</v>
      </c>
      <c r="T15" s="148"/>
      <c r="U15" s="41"/>
      <c r="V15" s="41"/>
      <c r="W15" s="149"/>
      <c r="X15" s="150"/>
      <c r="Y15" s="41"/>
      <c r="Z15" s="41"/>
      <c r="AA15" s="149"/>
      <c r="AB15" s="150"/>
      <c r="AC15" s="41"/>
      <c r="AD15" s="41"/>
      <c r="AE15" s="149"/>
    </row>
    <row r="16" spans="2:31" s="15" customFormat="1" ht="11.25" customHeight="1" thickBot="1">
      <c r="B16" s="179"/>
      <c r="C16" s="217"/>
      <c r="D16" s="291"/>
      <c r="E16" s="219"/>
      <c r="F16" s="214"/>
      <c r="G16" s="16">
        <v>5</v>
      </c>
      <c r="H16" s="17"/>
      <c r="I16" s="216"/>
      <c r="J16" s="225"/>
      <c r="K16" s="16">
        <v>3</v>
      </c>
      <c r="L16" s="17"/>
      <c r="M16" s="216"/>
      <c r="N16" s="214"/>
      <c r="O16" s="16">
        <v>3</v>
      </c>
      <c r="P16" s="17"/>
      <c r="Q16" s="223"/>
      <c r="R16" s="39"/>
      <c r="S16" s="184"/>
      <c r="T16" s="148"/>
      <c r="U16" s="41"/>
      <c r="V16" s="41"/>
      <c r="W16" s="149"/>
      <c r="X16" s="150"/>
      <c r="Y16" s="41"/>
      <c r="Z16" s="41"/>
      <c r="AA16" s="149"/>
      <c r="AB16" s="150"/>
      <c r="AC16" s="41"/>
      <c r="AD16" s="41"/>
      <c r="AE16" s="149"/>
    </row>
    <row r="17" spans="2:31" s="15" customFormat="1" ht="11.25" customHeight="1" thickBot="1">
      <c r="B17" s="206">
        <v>4</v>
      </c>
      <c r="C17" s="208" t="s">
        <v>87</v>
      </c>
      <c r="D17" s="290"/>
      <c r="E17" s="212" t="s">
        <v>88</v>
      </c>
      <c r="F17" s="220">
        <v>3</v>
      </c>
      <c r="G17" s="19">
        <v>0</v>
      </c>
      <c r="H17" s="20"/>
      <c r="I17" s="221"/>
      <c r="J17" s="178"/>
      <c r="K17" s="19"/>
      <c r="L17" s="20"/>
      <c r="M17" s="221"/>
      <c r="N17" s="220">
        <v>1</v>
      </c>
      <c r="O17" s="19">
        <v>0</v>
      </c>
      <c r="P17" s="20"/>
      <c r="Q17" s="222"/>
      <c r="R17" s="39"/>
      <c r="S17" s="224">
        <v>8</v>
      </c>
      <c r="T17" s="148"/>
      <c r="U17" s="41"/>
      <c r="V17" s="41"/>
      <c r="W17" s="149"/>
      <c r="X17" s="150"/>
      <c r="Y17" s="41"/>
      <c r="Z17" s="41"/>
      <c r="AA17" s="149"/>
      <c r="AB17" s="150"/>
      <c r="AC17" s="41"/>
      <c r="AD17" s="41"/>
      <c r="AE17" s="149"/>
    </row>
    <row r="18" spans="2:31" s="15" customFormat="1" ht="11.25" customHeight="1" thickBot="1">
      <c r="B18" s="179"/>
      <c r="C18" s="217"/>
      <c r="D18" s="291"/>
      <c r="E18" s="219"/>
      <c r="F18" s="214"/>
      <c r="G18" s="16">
        <v>0</v>
      </c>
      <c r="H18" s="17"/>
      <c r="I18" s="216"/>
      <c r="J18" s="225"/>
      <c r="K18" s="16"/>
      <c r="L18" s="17"/>
      <c r="M18" s="216"/>
      <c r="N18" s="214"/>
      <c r="O18" s="16">
        <v>0</v>
      </c>
      <c r="P18" s="17"/>
      <c r="Q18" s="223"/>
      <c r="R18" s="39"/>
      <c r="S18" s="184"/>
      <c r="T18" s="148"/>
      <c r="U18" s="41"/>
      <c r="V18" s="41"/>
      <c r="W18" s="149"/>
      <c r="X18" s="150"/>
      <c r="Y18" s="41"/>
      <c r="Z18" s="41"/>
      <c r="AA18" s="149"/>
      <c r="AB18" s="150"/>
      <c r="AC18" s="41"/>
      <c r="AD18" s="41"/>
      <c r="AE18" s="149"/>
    </row>
    <row r="19" spans="2:31" ht="11.25" customHeight="1" hidden="1">
      <c r="B19" s="22"/>
      <c r="C19" s="27" t="s">
        <v>5</v>
      </c>
      <c r="D19" s="103"/>
      <c r="E19" s="46" t="s">
        <v>14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9"/>
      <c r="U19" s="50"/>
      <c r="V19" s="118"/>
      <c r="W19" s="118"/>
      <c r="X19" s="135"/>
      <c r="Y19" s="50"/>
      <c r="Z19" s="118"/>
      <c r="AA19" s="118"/>
      <c r="AB19" s="135"/>
      <c r="AC19" s="50"/>
      <c r="AD19" s="118"/>
      <c r="AE19" s="118"/>
    </row>
    <row r="20" spans="2:31" s="15" customFormat="1" ht="11.25" customHeight="1" thickBot="1">
      <c r="B20" s="206">
        <v>5</v>
      </c>
      <c r="C20" s="208" t="s">
        <v>89</v>
      </c>
      <c r="D20" s="289"/>
      <c r="E20" s="211" t="s">
        <v>76</v>
      </c>
      <c r="F20" s="220">
        <v>6</v>
      </c>
      <c r="G20" s="19">
        <v>1</v>
      </c>
      <c r="H20" s="20"/>
      <c r="I20" s="221"/>
      <c r="J20" s="220"/>
      <c r="K20" s="19"/>
      <c r="L20" s="20"/>
      <c r="M20" s="221"/>
      <c r="N20" s="220"/>
      <c r="O20" s="19"/>
      <c r="P20" s="20"/>
      <c r="Q20" s="221"/>
      <c r="R20" s="39">
        <v>1</v>
      </c>
      <c r="S20" s="224">
        <v>5</v>
      </c>
      <c r="T20" s="148"/>
      <c r="U20" s="41"/>
      <c r="V20" s="41"/>
      <c r="W20" s="149"/>
      <c r="X20" s="150"/>
      <c r="Y20" s="41"/>
      <c r="Z20" s="41"/>
      <c r="AA20" s="149"/>
      <c r="AB20" s="150"/>
      <c r="AC20" s="41"/>
      <c r="AD20" s="41"/>
      <c r="AE20" s="149"/>
    </row>
    <row r="21" spans="2:31" s="15" customFormat="1" ht="11.25" customHeight="1" thickBot="1">
      <c r="B21" s="206"/>
      <c r="C21" s="208"/>
      <c r="D21" s="290"/>
      <c r="E21" s="212"/>
      <c r="F21" s="214"/>
      <c r="G21" s="16">
        <v>7</v>
      </c>
      <c r="H21" s="17"/>
      <c r="I21" s="216"/>
      <c r="J21" s="214"/>
      <c r="K21" s="16"/>
      <c r="L21" s="17"/>
      <c r="M21" s="216"/>
      <c r="N21" s="214"/>
      <c r="O21" s="16"/>
      <c r="P21" s="17"/>
      <c r="Q21" s="216"/>
      <c r="R21" s="39">
        <v>7</v>
      </c>
      <c r="S21" s="184"/>
      <c r="T21" s="148"/>
      <c r="U21" s="41"/>
      <c r="V21" s="41"/>
      <c r="W21" s="149"/>
      <c r="X21" s="150"/>
      <c r="Y21" s="41"/>
      <c r="Z21" s="41"/>
      <c r="AA21" s="149"/>
      <c r="AB21" s="150"/>
      <c r="AC21" s="41"/>
      <c r="AD21" s="41"/>
      <c r="AE21" s="149"/>
    </row>
    <row r="22" spans="2:31" s="15" customFormat="1" ht="11.25" customHeight="1" thickBot="1">
      <c r="B22" s="205">
        <v>6</v>
      </c>
      <c r="C22" s="207" t="s">
        <v>90</v>
      </c>
      <c r="D22" s="289"/>
      <c r="E22" s="211" t="s">
        <v>68</v>
      </c>
      <c r="F22" s="213">
        <v>5</v>
      </c>
      <c r="G22" s="42">
        <v>3</v>
      </c>
      <c r="H22" s="43"/>
      <c r="I22" s="215"/>
      <c r="J22" s="220">
        <v>7</v>
      </c>
      <c r="K22" s="19">
        <v>0</v>
      </c>
      <c r="L22" s="20"/>
      <c r="M22" s="221"/>
      <c r="N22" s="220">
        <v>1</v>
      </c>
      <c r="O22" s="19">
        <v>0</v>
      </c>
      <c r="P22" s="20"/>
      <c r="Q22" s="222"/>
      <c r="R22" s="39"/>
      <c r="S22" s="224">
        <v>4</v>
      </c>
      <c r="T22" s="148"/>
      <c r="U22" s="41"/>
      <c r="V22" s="41"/>
      <c r="W22" s="151"/>
      <c r="X22" s="150"/>
      <c r="Y22" s="41"/>
      <c r="Z22" s="41"/>
      <c r="AA22" s="149"/>
      <c r="AB22" s="150"/>
      <c r="AC22" s="41"/>
      <c r="AD22" s="41"/>
      <c r="AE22" s="149"/>
    </row>
    <row r="23" spans="2:31" s="15" customFormat="1" ht="11.25" customHeight="1" thickBot="1">
      <c r="B23" s="179"/>
      <c r="C23" s="217"/>
      <c r="D23" s="291"/>
      <c r="E23" s="219"/>
      <c r="F23" s="214"/>
      <c r="G23" s="16">
        <v>11</v>
      </c>
      <c r="H23" s="17"/>
      <c r="I23" s="216"/>
      <c r="J23" s="214"/>
      <c r="K23" s="16">
        <v>0</v>
      </c>
      <c r="L23" s="17"/>
      <c r="M23" s="216"/>
      <c r="N23" s="214"/>
      <c r="O23" s="16">
        <v>3</v>
      </c>
      <c r="P23" s="17"/>
      <c r="Q23" s="223"/>
      <c r="R23" s="39"/>
      <c r="S23" s="184"/>
      <c r="T23" s="148"/>
      <c r="U23" s="41"/>
      <c r="V23" s="41"/>
      <c r="W23" s="151"/>
      <c r="X23" s="150"/>
      <c r="Y23" s="41"/>
      <c r="Z23" s="41"/>
      <c r="AA23" s="149"/>
      <c r="AB23" s="150"/>
      <c r="AC23" s="41"/>
      <c r="AD23" s="41"/>
      <c r="AE23" s="149"/>
    </row>
    <row r="24" spans="2:31" s="15" customFormat="1" ht="11.25" customHeight="1" thickBot="1">
      <c r="B24" s="206">
        <v>7</v>
      </c>
      <c r="C24" s="208" t="s">
        <v>91</v>
      </c>
      <c r="D24" s="290"/>
      <c r="E24" s="212" t="s">
        <v>92</v>
      </c>
      <c r="F24" s="220">
        <v>8</v>
      </c>
      <c r="G24" s="19">
        <v>3</v>
      </c>
      <c r="H24" s="20"/>
      <c r="I24" s="221"/>
      <c r="J24" s="178">
        <v>6</v>
      </c>
      <c r="K24" s="19">
        <v>5</v>
      </c>
      <c r="L24" s="20"/>
      <c r="M24" s="221"/>
      <c r="N24" s="220">
        <v>3</v>
      </c>
      <c r="O24" s="19">
        <v>0</v>
      </c>
      <c r="P24" s="20"/>
      <c r="Q24" s="222"/>
      <c r="R24" s="39"/>
      <c r="S24" s="224">
        <v>2</v>
      </c>
      <c r="T24" s="148"/>
      <c r="U24" s="41"/>
      <c r="V24" s="41"/>
      <c r="W24" s="149"/>
      <c r="X24" s="150"/>
      <c r="Y24" s="41"/>
      <c r="Z24" s="41"/>
      <c r="AA24" s="149"/>
      <c r="AB24" s="150"/>
      <c r="AC24" s="41"/>
      <c r="AD24" s="41"/>
      <c r="AE24" s="149"/>
    </row>
    <row r="25" spans="2:31" s="15" customFormat="1" ht="11.25" customHeight="1" thickBot="1">
      <c r="B25" s="179"/>
      <c r="C25" s="217"/>
      <c r="D25" s="291"/>
      <c r="E25" s="219"/>
      <c r="F25" s="214"/>
      <c r="G25" s="16">
        <v>6</v>
      </c>
      <c r="H25" s="17"/>
      <c r="I25" s="216"/>
      <c r="J25" s="225"/>
      <c r="K25" s="16">
        <v>5</v>
      </c>
      <c r="L25" s="17"/>
      <c r="M25" s="216"/>
      <c r="N25" s="214"/>
      <c r="O25" s="16">
        <v>0</v>
      </c>
      <c r="P25" s="17"/>
      <c r="Q25" s="223"/>
      <c r="R25" s="39"/>
      <c r="S25" s="184"/>
      <c r="T25" s="148"/>
      <c r="U25" s="41"/>
      <c r="V25" s="41"/>
      <c r="W25" s="149"/>
      <c r="X25" s="150"/>
      <c r="Y25" s="41"/>
      <c r="Z25" s="41"/>
      <c r="AA25" s="149"/>
      <c r="AB25" s="150"/>
      <c r="AC25" s="41"/>
      <c r="AD25" s="41"/>
      <c r="AE25" s="149"/>
    </row>
    <row r="26" spans="2:31" s="15" customFormat="1" ht="11.25" customHeight="1" thickBot="1">
      <c r="B26" s="206">
        <v>8</v>
      </c>
      <c r="C26" s="208" t="s">
        <v>93</v>
      </c>
      <c r="D26" s="290"/>
      <c r="E26" s="212" t="s">
        <v>73</v>
      </c>
      <c r="F26" s="220">
        <v>7</v>
      </c>
      <c r="G26" s="19">
        <v>0</v>
      </c>
      <c r="H26" s="20"/>
      <c r="I26" s="221"/>
      <c r="J26" s="178"/>
      <c r="K26" s="19"/>
      <c r="L26" s="20"/>
      <c r="M26" s="221"/>
      <c r="N26" s="220">
        <v>6</v>
      </c>
      <c r="O26" s="19">
        <v>1</v>
      </c>
      <c r="P26" s="20"/>
      <c r="Q26" s="222"/>
      <c r="R26" s="39">
        <v>1</v>
      </c>
      <c r="S26" s="224">
        <v>6</v>
      </c>
      <c r="T26" s="148"/>
      <c r="U26" s="41"/>
      <c r="V26" s="41"/>
      <c r="W26" s="149"/>
      <c r="X26" s="150"/>
      <c r="Y26" s="41"/>
      <c r="Z26" s="41"/>
      <c r="AA26" s="149"/>
      <c r="AB26" s="150"/>
      <c r="AC26" s="41"/>
      <c r="AD26" s="41"/>
      <c r="AE26" s="149"/>
    </row>
    <row r="27" spans="2:31" s="15" customFormat="1" ht="11.25" customHeight="1" thickBot="1">
      <c r="B27" s="179"/>
      <c r="C27" s="217"/>
      <c r="D27" s="291"/>
      <c r="E27" s="219"/>
      <c r="F27" s="214"/>
      <c r="G27" s="16">
        <v>0</v>
      </c>
      <c r="H27" s="17"/>
      <c r="I27" s="216"/>
      <c r="J27" s="225"/>
      <c r="K27" s="16"/>
      <c r="L27" s="17"/>
      <c r="M27" s="216"/>
      <c r="N27" s="214"/>
      <c r="O27" s="16">
        <v>3</v>
      </c>
      <c r="P27" s="17"/>
      <c r="Q27" s="223"/>
      <c r="R27" s="154">
        <v>3</v>
      </c>
      <c r="S27" s="184"/>
      <c r="T27" s="148"/>
      <c r="U27" s="41"/>
      <c r="V27" s="41"/>
      <c r="W27" s="149"/>
      <c r="X27" s="150"/>
      <c r="Y27" s="41"/>
      <c r="Z27" s="41"/>
      <c r="AA27" s="149"/>
      <c r="AB27" s="150"/>
      <c r="AC27" s="41"/>
      <c r="AD27" s="41"/>
      <c r="AE27" s="149"/>
    </row>
    <row r="28" ht="11.25" customHeight="1"/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2.75" customHeight="1">
      <c r="C31" s="8" t="s">
        <v>49</v>
      </c>
      <c r="D31" s="227" t="str">
        <f>Arvud!A11</f>
        <v>Mati Sadam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  <row r="32" spans="3:19" ht="12.75" customHeight="1">
      <c r="C32" s="8" t="s">
        <v>50</v>
      </c>
      <c r="D32" s="227" t="str">
        <f>Arvud!A14</f>
        <v>Hans Ilves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 ht="14.25">
      <c r="A41" s="51"/>
      <c r="B41" s="136"/>
      <c r="C41" s="51"/>
      <c r="D41" s="51"/>
      <c r="E41" s="52"/>
      <c r="F41" s="49"/>
      <c r="G41" s="50"/>
      <c r="H41" s="49"/>
      <c r="I41" s="50"/>
      <c r="J41" s="49"/>
      <c r="K41" s="50"/>
      <c r="L41" s="49"/>
      <c r="M41" s="50"/>
      <c r="N41" s="49"/>
      <c r="O41" s="50"/>
      <c r="P41" s="49"/>
      <c r="Q41" s="50"/>
      <c r="R41" s="51"/>
      <c r="S41" s="51"/>
      <c r="T41" s="49"/>
      <c r="U41" s="50"/>
      <c r="V41" s="49"/>
      <c r="W41" s="50"/>
      <c r="X41" s="49"/>
      <c r="Y41" s="50"/>
      <c r="Z41" s="49"/>
      <c r="AA41" s="50"/>
      <c r="AB41" s="49"/>
      <c r="AC41" s="50"/>
      <c r="AD41" s="49"/>
      <c r="AE41" s="50"/>
    </row>
    <row r="42" spans="1:31" ht="10.5" customHeight="1">
      <c r="A42" s="51"/>
      <c r="B42" s="137"/>
      <c r="C42" s="51"/>
      <c r="D42" s="51"/>
      <c r="E42" s="52"/>
      <c r="F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51"/>
      <c r="S42" s="51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</row>
    <row r="43" spans="1:31" ht="10.5" customHeight="1">
      <c r="A43" s="51"/>
      <c r="B43" s="137"/>
      <c r="C43" s="51"/>
      <c r="D43" s="51"/>
      <c r="E43" s="52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50"/>
      <c r="R43" s="51"/>
      <c r="S43" s="51"/>
      <c r="T43" s="49"/>
      <c r="U43" s="50"/>
      <c r="V43" s="49"/>
      <c r="W43" s="50"/>
      <c r="X43" s="49"/>
      <c r="Y43" s="50"/>
      <c r="Z43" s="49"/>
      <c r="AA43" s="50"/>
      <c r="AB43" s="49"/>
      <c r="AC43" s="50"/>
      <c r="AD43" s="49"/>
      <c r="AE43" s="50"/>
    </row>
    <row r="44" spans="1:31" ht="10.5" customHeight="1">
      <c r="A44" s="51"/>
      <c r="B44" s="137"/>
      <c r="C44" s="51"/>
      <c r="D44" s="51"/>
      <c r="E44" s="52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51"/>
      <c r="S44" s="51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</row>
  </sheetData>
  <mergeCells count="101"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N17:N18"/>
    <mergeCell ref="Q17:Q18"/>
    <mergeCell ref="S17:S18"/>
    <mergeCell ref="F17:F18"/>
    <mergeCell ref="I17:I18"/>
    <mergeCell ref="J17:J18"/>
    <mergeCell ref="M17:M18"/>
    <mergeCell ref="M15:M16"/>
    <mergeCell ref="N15:N16"/>
    <mergeCell ref="Q15:Q16"/>
    <mergeCell ref="S15:S16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B13:B14"/>
    <mergeCell ref="C13:C14"/>
    <mergeCell ref="D13:D14"/>
    <mergeCell ref="E13:E14"/>
    <mergeCell ref="F13:F14"/>
    <mergeCell ref="I13:I14"/>
    <mergeCell ref="J13:J14"/>
    <mergeCell ref="M11:M12"/>
    <mergeCell ref="M13:M14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63" right="0.39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G1" sqref="AG1:BJ16384"/>
    </sheetView>
  </sheetViews>
  <sheetFormatPr defaultColWidth="9.140625" defaultRowHeight="12.75"/>
  <cols>
    <col min="1" max="1" width="1.8515625" style="73" customWidth="1"/>
    <col min="2" max="2" width="3.7109375" style="73" customWidth="1"/>
    <col min="3" max="3" width="21.57421875" style="73" customWidth="1"/>
    <col min="4" max="4" width="3.57421875" style="73" customWidth="1"/>
    <col min="5" max="5" width="9.140625" style="84" customWidth="1"/>
    <col min="6" max="6" width="3.421875" style="71" customWidth="1"/>
    <col min="7" max="7" width="3.421875" style="72" customWidth="1"/>
    <col min="8" max="8" width="3.421875" style="71" customWidth="1"/>
    <col min="9" max="9" width="3.421875" style="72" customWidth="1"/>
    <col min="10" max="10" width="4.28125" style="71" customWidth="1"/>
    <col min="11" max="11" width="3.421875" style="72" customWidth="1"/>
    <col min="12" max="12" width="3.421875" style="71" customWidth="1"/>
    <col min="13" max="13" width="3.421875" style="72" customWidth="1"/>
    <col min="14" max="14" width="3.421875" style="71" customWidth="1"/>
    <col min="15" max="15" width="3.421875" style="72" customWidth="1"/>
    <col min="16" max="16" width="3.421875" style="71" customWidth="1"/>
    <col min="17" max="17" width="3.421875" style="72" customWidth="1"/>
    <col min="18" max="18" width="4.57421875" style="73" customWidth="1"/>
    <col min="19" max="19" width="3.8515625" style="73" customWidth="1"/>
    <col min="20" max="20" width="3.421875" style="71" customWidth="1"/>
    <col min="21" max="21" width="3.421875" style="72" customWidth="1"/>
    <col min="22" max="22" width="3.421875" style="71" customWidth="1"/>
    <col min="23" max="23" width="3.421875" style="72" customWidth="1"/>
    <col min="24" max="24" width="3.421875" style="71" customWidth="1"/>
    <col min="25" max="25" width="3.421875" style="72" customWidth="1"/>
    <col min="26" max="26" width="5.57421875" style="71" customWidth="1"/>
    <col min="27" max="27" width="6.7109375" style="72" customWidth="1"/>
    <col min="28" max="28" width="3.421875" style="71" customWidth="1"/>
    <col min="29" max="29" width="3.421875" style="72" customWidth="1"/>
    <col min="30" max="30" width="3.421875" style="71" customWidth="1"/>
    <col min="31" max="31" width="3.421875" style="72" customWidth="1"/>
    <col min="32" max="32" width="4.57421875" style="73" customWidth="1"/>
    <col min="33" max="16384" width="9.140625" style="73" customWidth="1"/>
  </cols>
  <sheetData>
    <row r="1" spans="2:32" ht="12.75">
      <c r="B1" s="328" t="str">
        <f>Arvud!A2</f>
        <v>J.Rootsi ja E.Vanaisaku auhinnavõistlused vabamaadluses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174"/>
      <c r="AC1" s="174"/>
      <c r="AD1" s="174"/>
      <c r="AE1" s="174"/>
      <c r="AF1" s="174"/>
    </row>
    <row r="2" spans="2:32" ht="12.75">
      <c r="B2" s="328" t="str">
        <f>Arvud!A5</f>
        <v>15 detsember 2012.a.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174"/>
      <c r="AC2" s="174"/>
      <c r="AD2" s="174"/>
      <c r="AE2" s="174"/>
      <c r="AF2" s="174"/>
    </row>
    <row r="3" spans="2:32" s="80" customFormat="1" ht="15" customHeight="1">
      <c r="B3" s="328" t="str">
        <f>Arvud!A8</f>
        <v>Türi, Järvamaa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174"/>
      <c r="AC3" s="174"/>
      <c r="AD3" s="174"/>
      <c r="AE3" s="174"/>
      <c r="AF3" s="174"/>
    </row>
    <row r="4" spans="2:32" s="80" customFormat="1" ht="2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2:32" s="80" customFormat="1" ht="15" customHeight="1">
      <c r="B5" s="79"/>
      <c r="C5" s="81" t="s">
        <v>44</v>
      </c>
      <c r="D5" s="82">
        <v>60</v>
      </c>
      <c r="E5" s="83" t="s">
        <v>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ht="3.75" customHeight="1" thickBot="1"/>
    <row r="7" spans="2:32" ht="14.25" customHeight="1">
      <c r="B7" s="293" t="s">
        <v>1</v>
      </c>
      <c r="C7" s="296" t="s">
        <v>40</v>
      </c>
      <c r="D7" s="299" t="s">
        <v>42</v>
      </c>
      <c r="E7" s="302" t="s">
        <v>41</v>
      </c>
      <c r="F7" s="185" t="s">
        <v>11</v>
      </c>
      <c r="G7" s="185"/>
      <c r="H7" s="185"/>
      <c r="I7" s="185"/>
      <c r="J7" s="186" t="s">
        <v>57</v>
      </c>
      <c r="K7" s="185"/>
      <c r="L7" s="185"/>
      <c r="M7" s="187"/>
      <c r="N7" s="185" t="s">
        <v>58</v>
      </c>
      <c r="O7" s="185"/>
      <c r="P7" s="185"/>
      <c r="Q7" s="185"/>
      <c r="R7" s="186" t="s">
        <v>59</v>
      </c>
      <c r="S7" s="185"/>
      <c r="T7" s="185"/>
      <c r="U7" s="187"/>
      <c r="V7" s="185" t="s">
        <v>54</v>
      </c>
      <c r="W7" s="185"/>
      <c r="X7" s="185"/>
      <c r="Y7" s="185"/>
      <c r="Z7" s="125" t="s">
        <v>45</v>
      </c>
      <c r="AA7" s="200" t="s">
        <v>46</v>
      </c>
      <c r="AB7" s="160"/>
      <c r="AC7" s="160"/>
      <c r="AD7" s="160"/>
      <c r="AE7" s="160"/>
      <c r="AF7" s="159"/>
    </row>
    <row r="8" spans="2:32" ht="14.25">
      <c r="B8" s="294"/>
      <c r="C8" s="297"/>
      <c r="D8" s="300"/>
      <c r="E8" s="303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2"/>
      <c r="S8" s="13" t="s">
        <v>0</v>
      </c>
      <c r="T8" s="112" t="s">
        <v>48</v>
      </c>
      <c r="U8" s="123"/>
      <c r="V8" s="119"/>
      <c r="W8" s="13" t="s">
        <v>0</v>
      </c>
      <c r="X8" s="112" t="s">
        <v>48</v>
      </c>
      <c r="Y8" s="120"/>
      <c r="Z8" s="126" t="s">
        <v>0</v>
      </c>
      <c r="AA8" s="201"/>
      <c r="AB8" s="160"/>
      <c r="AC8" s="160"/>
      <c r="AD8" s="160"/>
      <c r="AE8" s="160"/>
      <c r="AF8" s="94"/>
    </row>
    <row r="9" spans="2:32" ht="39.75" thickBot="1">
      <c r="B9" s="295"/>
      <c r="C9" s="298"/>
      <c r="D9" s="301"/>
      <c r="E9" s="304"/>
      <c r="F9" s="162"/>
      <c r="G9" s="163" t="s">
        <v>3</v>
      </c>
      <c r="H9" s="164" t="s">
        <v>52</v>
      </c>
      <c r="I9" s="165" t="s">
        <v>51</v>
      </c>
      <c r="J9" s="166"/>
      <c r="K9" s="163" t="s">
        <v>3</v>
      </c>
      <c r="L9" s="164" t="s">
        <v>52</v>
      </c>
      <c r="M9" s="167" t="s">
        <v>51</v>
      </c>
      <c r="N9" s="162"/>
      <c r="O9" s="163" t="s">
        <v>3</v>
      </c>
      <c r="P9" s="164" t="s">
        <v>52</v>
      </c>
      <c r="Q9" s="165" t="s">
        <v>51</v>
      </c>
      <c r="R9" s="166"/>
      <c r="S9" s="163" t="s">
        <v>3</v>
      </c>
      <c r="T9" s="164" t="s">
        <v>52</v>
      </c>
      <c r="U9" s="167" t="s">
        <v>51</v>
      </c>
      <c r="V9" s="162"/>
      <c r="W9" s="163" t="s">
        <v>3</v>
      </c>
      <c r="X9" s="164" t="s">
        <v>52</v>
      </c>
      <c r="Y9" s="165" t="s">
        <v>51</v>
      </c>
      <c r="Z9" s="127" t="s">
        <v>3</v>
      </c>
      <c r="AA9" s="202"/>
      <c r="AB9" s="90"/>
      <c r="AC9" s="91"/>
      <c r="AD9" s="92"/>
      <c r="AE9" s="92"/>
      <c r="AF9" s="94"/>
    </row>
    <row r="10" spans="2:32" ht="9.75" customHeight="1" hidden="1">
      <c r="B10" s="85"/>
      <c r="C10" s="86" t="s">
        <v>4</v>
      </c>
      <c r="D10" s="87"/>
      <c r="E10" s="88"/>
      <c r="F10" s="53"/>
      <c r="G10" s="54"/>
      <c r="H10" s="55"/>
      <c r="I10" s="55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90"/>
      <c r="AC10" s="91"/>
      <c r="AD10" s="92"/>
      <c r="AE10" s="92"/>
      <c r="AF10" s="94"/>
    </row>
    <row r="11" spans="2:32" s="89" customFormat="1" ht="11.25" customHeight="1">
      <c r="B11" s="309">
        <v>1</v>
      </c>
      <c r="C11" s="310" t="s">
        <v>94</v>
      </c>
      <c r="D11" s="311"/>
      <c r="E11" s="313" t="s">
        <v>68</v>
      </c>
      <c r="F11" s="246" t="s">
        <v>39</v>
      </c>
      <c r="G11" s="305"/>
      <c r="H11" s="305"/>
      <c r="I11" s="306"/>
      <c r="J11" s="305">
        <v>2</v>
      </c>
      <c r="K11" s="69">
        <v>4</v>
      </c>
      <c r="L11" s="70"/>
      <c r="M11" s="248"/>
      <c r="N11" s="246">
        <v>4</v>
      </c>
      <c r="O11" s="69">
        <v>0</v>
      </c>
      <c r="P11" s="70"/>
      <c r="Q11" s="248"/>
      <c r="R11" s="315">
        <v>3</v>
      </c>
      <c r="S11" s="42">
        <v>4</v>
      </c>
      <c r="T11" s="43"/>
      <c r="U11" s="215"/>
      <c r="V11" s="213">
        <v>5</v>
      </c>
      <c r="W11" s="42">
        <v>1</v>
      </c>
      <c r="X11" s="43"/>
      <c r="Y11" s="215"/>
      <c r="Z11" s="39"/>
      <c r="AA11" s="183">
        <v>4</v>
      </c>
      <c r="AB11" s="152"/>
      <c r="AC11" s="61"/>
      <c r="AD11" s="61"/>
      <c r="AE11" s="155"/>
      <c r="AF11" s="61"/>
    </row>
    <row r="12" spans="2:32" s="89" customFormat="1" ht="11.25" customHeight="1" thickBot="1">
      <c r="B12" s="309"/>
      <c r="C12" s="310"/>
      <c r="D12" s="312"/>
      <c r="E12" s="314"/>
      <c r="F12" s="247"/>
      <c r="G12" s="307"/>
      <c r="H12" s="307"/>
      <c r="I12" s="308"/>
      <c r="J12" s="307"/>
      <c r="K12" s="66">
        <v>13</v>
      </c>
      <c r="L12" s="67"/>
      <c r="M12" s="249"/>
      <c r="N12" s="247"/>
      <c r="O12" s="66">
        <v>0</v>
      </c>
      <c r="P12" s="67"/>
      <c r="Q12" s="249"/>
      <c r="R12" s="316"/>
      <c r="S12" s="16">
        <v>12</v>
      </c>
      <c r="T12" s="17"/>
      <c r="U12" s="216"/>
      <c r="V12" s="214"/>
      <c r="W12" s="16">
        <v>3</v>
      </c>
      <c r="X12" s="17"/>
      <c r="Y12" s="216"/>
      <c r="Z12" s="18"/>
      <c r="AA12" s="184"/>
      <c r="AB12" s="152"/>
      <c r="AC12" s="61"/>
      <c r="AD12" s="61"/>
      <c r="AE12" s="155"/>
      <c r="AF12" s="61"/>
    </row>
    <row r="13" spans="2:32" s="89" customFormat="1" ht="11.25" customHeight="1">
      <c r="B13" s="317">
        <v>2</v>
      </c>
      <c r="C13" s="319" t="s">
        <v>95</v>
      </c>
      <c r="D13" s="311"/>
      <c r="E13" s="313" t="s">
        <v>88</v>
      </c>
      <c r="F13" s="246" t="s">
        <v>39</v>
      </c>
      <c r="G13" s="305"/>
      <c r="H13" s="305"/>
      <c r="I13" s="306"/>
      <c r="J13" s="305">
        <v>1</v>
      </c>
      <c r="K13" s="69">
        <v>0</v>
      </c>
      <c r="L13" s="70"/>
      <c r="M13" s="248"/>
      <c r="N13" s="246"/>
      <c r="O13" s="63"/>
      <c r="P13" s="64"/>
      <c r="Q13" s="248"/>
      <c r="R13" s="315"/>
      <c r="S13" s="19"/>
      <c r="T13" s="20"/>
      <c r="U13" s="323"/>
      <c r="V13" s="213"/>
      <c r="W13" s="19"/>
      <c r="X13" s="20"/>
      <c r="Y13" s="215"/>
      <c r="Z13" s="21">
        <v>0</v>
      </c>
      <c r="AA13" s="183">
        <v>8</v>
      </c>
      <c r="AB13" s="152"/>
      <c r="AC13" s="61"/>
      <c r="AD13" s="61"/>
      <c r="AE13" s="155"/>
      <c r="AF13" s="61"/>
    </row>
    <row r="14" spans="2:32" s="89" customFormat="1" ht="11.25" customHeight="1" thickBot="1">
      <c r="B14" s="318"/>
      <c r="C14" s="320"/>
      <c r="D14" s="321"/>
      <c r="E14" s="322"/>
      <c r="F14" s="247"/>
      <c r="G14" s="307"/>
      <c r="H14" s="307"/>
      <c r="I14" s="308"/>
      <c r="J14" s="307"/>
      <c r="K14" s="66">
        <v>0</v>
      </c>
      <c r="L14" s="67"/>
      <c r="M14" s="249"/>
      <c r="N14" s="247"/>
      <c r="O14" s="66"/>
      <c r="P14" s="67"/>
      <c r="Q14" s="249"/>
      <c r="R14" s="316"/>
      <c r="S14" s="16"/>
      <c r="T14" s="17"/>
      <c r="U14" s="324"/>
      <c r="V14" s="214"/>
      <c r="W14" s="16"/>
      <c r="X14" s="17"/>
      <c r="Y14" s="216"/>
      <c r="Z14" s="18">
        <v>0</v>
      </c>
      <c r="AA14" s="184"/>
      <c r="AB14" s="152"/>
      <c r="AC14" s="61"/>
      <c r="AD14" s="61"/>
      <c r="AE14" s="155"/>
      <c r="AF14" s="61"/>
    </row>
    <row r="15" spans="2:32" s="89" customFormat="1" ht="11.25" customHeight="1">
      <c r="B15" s="309">
        <v>3</v>
      </c>
      <c r="C15" s="310" t="s">
        <v>96</v>
      </c>
      <c r="D15" s="312"/>
      <c r="E15" s="314" t="s">
        <v>68</v>
      </c>
      <c r="F15" s="246" t="s">
        <v>39</v>
      </c>
      <c r="G15" s="305"/>
      <c r="H15" s="305"/>
      <c r="I15" s="306"/>
      <c r="J15" s="305">
        <v>4</v>
      </c>
      <c r="K15" s="63">
        <v>0</v>
      </c>
      <c r="L15" s="64"/>
      <c r="M15" s="248"/>
      <c r="N15" s="246"/>
      <c r="O15" s="63"/>
      <c r="P15" s="64"/>
      <c r="Q15" s="248"/>
      <c r="R15" s="315">
        <v>1</v>
      </c>
      <c r="S15" s="19">
        <v>0</v>
      </c>
      <c r="T15" s="20"/>
      <c r="U15" s="215"/>
      <c r="V15" s="213"/>
      <c r="W15" s="19"/>
      <c r="X15" s="20"/>
      <c r="Y15" s="215"/>
      <c r="Z15" s="21">
        <v>0</v>
      </c>
      <c r="AA15" s="183">
        <v>7</v>
      </c>
      <c r="AB15" s="152"/>
      <c r="AC15" s="61"/>
      <c r="AD15" s="61"/>
      <c r="AE15" s="155"/>
      <c r="AF15" s="61"/>
    </row>
    <row r="16" spans="2:32" s="89" customFormat="1" ht="11.25" customHeight="1" thickBot="1">
      <c r="B16" s="318"/>
      <c r="C16" s="320"/>
      <c r="D16" s="321"/>
      <c r="E16" s="322"/>
      <c r="F16" s="247"/>
      <c r="G16" s="307"/>
      <c r="H16" s="307"/>
      <c r="I16" s="308"/>
      <c r="J16" s="307"/>
      <c r="K16" s="66">
        <v>0</v>
      </c>
      <c r="L16" s="67"/>
      <c r="M16" s="249"/>
      <c r="N16" s="247"/>
      <c r="O16" s="66"/>
      <c r="P16" s="67"/>
      <c r="Q16" s="249"/>
      <c r="R16" s="316"/>
      <c r="S16" s="16">
        <v>0</v>
      </c>
      <c r="T16" s="17"/>
      <c r="U16" s="216"/>
      <c r="V16" s="214"/>
      <c r="W16" s="16"/>
      <c r="X16" s="17"/>
      <c r="Y16" s="216"/>
      <c r="Z16" s="18">
        <v>0</v>
      </c>
      <c r="AA16" s="184"/>
      <c r="AB16" s="152"/>
      <c r="AC16" s="61"/>
      <c r="AD16" s="61"/>
      <c r="AE16" s="155"/>
      <c r="AF16" s="61"/>
    </row>
    <row r="17" spans="2:32" ht="11.25" customHeight="1" hidden="1">
      <c r="B17" s="85"/>
      <c r="C17" s="86" t="s">
        <v>5</v>
      </c>
      <c r="D17" s="104"/>
      <c r="E17" s="46"/>
      <c r="F17" s="90"/>
      <c r="G17" s="91"/>
      <c r="H17" s="92"/>
      <c r="I17" s="92"/>
      <c r="J17" s="76"/>
      <c r="K17" s="77"/>
      <c r="L17" s="78"/>
      <c r="M17" s="78"/>
      <c r="N17" s="76"/>
      <c r="O17" s="77"/>
      <c r="P17" s="78"/>
      <c r="Q17" s="78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93"/>
      <c r="AC17" s="91"/>
      <c r="AD17" s="92"/>
      <c r="AE17" s="92"/>
      <c r="AF17" s="94"/>
    </row>
    <row r="18" spans="2:32" s="89" customFormat="1" ht="11.25" customHeight="1">
      <c r="B18" s="309">
        <v>4</v>
      </c>
      <c r="C18" s="310" t="s">
        <v>97</v>
      </c>
      <c r="D18" s="311"/>
      <c r="E18" s="313" t="s">
        <v>79</v>
      </c>
      <c r="F18" s="246" t="s">
        <v>39</v>
      </c>
      <c r="G18" s="305"/>
      <c r="H18" s="305"/>
      <c r="I18" s="306"/>
      <c r="J18" s="305">
        <v>3</v>
      </c>
      <c r="K18" s="63">
        <v>4</v>
      </c>
      <c r="L18" s="64"/>
      <c r="M18" s="248"/>
      <c r="N18" s="246">
        <v>1</v>
      </c>
      <c r="O18" s="63">
        <v>4</v>
      </c>
      <c r="P18" s="64"/>
      <c r="Q18" s="248"/>
      <c r="R18" s="315"/>
      <c r="S18" s="19"/>
      <c r="T18" s="20"/>
      <c r="U18" s="215"/>
      <c r="V18" s="213">
        <v>8</v>
      </c>
      <c r="W18" s="19">
        <v>3</v>
      </c>
      <c r="X18" s="20"/>
      <c r="Y18" s="215"/>
      <c r="Z18" s="21"/>
      <c r="AA18" s="183">
        <v>1</v>
      </c>
      <c r="AB18" s="152"/>
      <c r="AC18" s="61"/>
      <c r="AD18" s="61"/>
      <c r="AE18" s="155"/>
      <c r="AF18" s="61"/>
    </row>
    <row r="19" spans="2:32" s="89" customFormat="1" ht="11.25" customHeight="1" thickBot="1">
      <c r="B19" s="309"/>
      <c r="C19" s="310"/>
      <c r="D19" s="312"/>
      <c r="E19" s="314"/>
      <c r="F19" s="247"/>
      <c r="G19" s="307"/>
      <c r="H19" s="307"/>
      <c r="I19" s="308"/>
      <c r="J19" s="307"/>
      <c r="K19" s="66">
        <v>12</v>
      </c>
      <c r="L19" s="67"/>
      <c r="M19" s="249"/>
      <c r="N19" s="247"/>
      <c r="O19" s="66">
        <v>13</v>
      </c>
      <c r="P19" s="67"/>
      <c r="Q19" s="249"/>
      <c r="R19" s="316"/>
      <c r="S19" s="16"/>
      <c r="T19" s="17"/>
      <c r="U19" s="216"/>
      <c r="V19" s="214"/>
      <c r="W19" s="16">
        <v>6</v>
      </c>
      <c r="X19" s="17"/>
      <c r="Y19" s="216"/>
      <c r="Z19" s="18"/>
      <c r="AA19" s="184"/>
      <c r="AB19" s="152"/>
      <c r="AC19" s="61"/>
      <c r="AD19" s="61"/>
      <c r="AE19" s="155"/>
      <c r="AF19" s="61"/>
    </row>
    <row r="20" spans="2:32" s="89" customFormat="1" ht="11.25" customHeight="1">
      <c r="B20" s="317">
        <v>5</v>
      </c>
      <c r="C20" s="319" t="s">
        <v>98</v>
      </c>
      <c r="D20" s="311"/>
      <c r="E20" s="313" t="s">
        <v>92</v>
      </c>
      <c r="F20" s="246">
        <v>6</v>
      </c>
      <c r="G20" s="69">
        <v>5</v>
      </c>
      <c r="H20" s="70"/>
      <c r="I20" s="248"/>
      <c r="J20" s="305">
        <v>8</v>
      </c>
      <c r="K20" s="69">
        <v>1</v>
      </c>
      <c r="L20" s="70"/>
      <c r="M20" s="248"/>
      <c r="N20" s="246"/>
      <c r="O20" s="69"/>
      <c r="P20" s="70"/>
      <c r="Q20" s="248"/>
      <c r="R20" s="315">
        <v>10</v>
      </c>
      <c r="S20" s="42">
        <v>4</v>
      </c>
      <c r="T20" s="43"/>
      <c r="U20" s="215"/>
      <c r="V20" s="213">
        <v>1</v>
      </c>
      <c r="W20" s="42">
        <v>3</v>
      </c>
      <c r="X20" s="43"/>
      <c r="Y20" s="215"/>
      <c r="Z20" s="39"/>
      <c r="AA20" s="183">
        <v>3</v>
      </c>
      <c r="AB20" s="152"/>
      <c r="AC20" s="61"/>
      <c r="AD20" s="61"/>
      <c r="AE20" s="155"/>
      <c r="AF20" s="61"/>
    </row>
    <row r="21" spans="2:32" s="89" customFormat="1" ht="11.25" customHeight="1" thickBot="1">
      <c r="B21" s="318"/>
      <c r="C21" s="320"/>
      <c r="D21" s="321"/>
      <c r="E21" s="322"/>
      <c r="F21" s="247"/>
      <c r="G21" s="66">
        <v>13</v>
      </c>
      <c r="H21" s="67"/>
      <c r="I21" s="249"/>
      <c r="J21" s="307"/>
      <c r="K21" s="66">
        <v>5</v>
      </c>
      <c r="L21" s="67"/>
      <c r="M21" s="249"/>
      <c r="N21" s="247"/>
      <c r="O21" s="66"/>
      <c r="P21" s="67"/>
      <c r="Q21" s="249"/>
      <c r="R21" s="316"/>
      <c r="S21" s="16">
        <v>16</v>
      </c>
      <c r="T21" s="17"/>
      <c r="U21" s="216"/>
      <c r="V21" s="214"/>
      <c r="W21" s="16">
        <v>10</v>
      </c>
      <c r="X21" s="17"/>
      <c r="Y21" s="216"/>
      <c r="Z21" s="18"/>
      <c r="AA21" s="184"/>
      <c r="AB21" s="152"/>
      <c r="AC21" s="61"/>
      <c r="AD21" s="61"/>
      <c r="AE21" s="155"/>
      <c r="AF21" s="61"/>
    </row>
    <row r="22" spans="2:32" s="89" customFormat="1" ht="11.25" customHeight="1">
      <c r="B22" s="309">
        <v>6</v>
      </c>
      <c r="C22" s="310" t="s">
        <v>99</v>
      </c>
      <c r="D22" s="312"/>
      <c r="E22" s="314" t="s">
        <v>84</v>
      </c>
      <c r="F22" s="257">
        <v>5</v>
      </c>
      <c r="G22" s="63">
        <v>0</v>
      </c>
      <c r="H22" s="64"/>
      <c r="I22" s="325"/>
      <c r="J22" s="326"/>
      <c r="K22" s="63"/>
      <c r="L22" s="64"/>
      <c r="M22" s="325"/>
      <c r="N22" s="257"/>
      <c r="O22" s="63"/>
      <c r="P22" s="64"/>
      <c r="Q22" s="325"/>
      <c r="R22" s="327"/>
      <c r="S22" s="19"/>
      <c r="T22" s="20"/>
      <c r="U22" s="221"/>
      <c r="V22" s="220"/>
      <c r="W22" s="19"/>
      <c r="X22" s="20"/>
      <c r="Y22" s="221"/>
      <c r="Z22" s="21">
        <v>0</v>
      </c>
      <c r="AA22" s="224">
        <v>12</v>
      </c>
      <c r="AB22" s="152"/>
      <c r="AC22" s="61"/>
      <c r="AD22" s="61"/>
      <c r="AE22" s="155"/>
      <c r="AF22" s="61"/>
    </row>
    <row r="23" spans="2:32" s="89" customFormat="1" ht="11.25" customHeight="1" thickBot="1">
      <c r="B23" s="318"/>
      <c r="C23" s="320"/>
      <c r="D23" s="321"/>
      <c r="E23" s="322"/>
      <c r="F23" s="247"/>
      <c r="G23" s="66">
        <v>0</v>
      </c>
      <c r="H23" s="67"/>
      <c r="I23" s="249"/>
      <c r="J23" s="326"/>
      <c r="K23" s="74"/>
      <c r="L23" s="75"/>
      <c r="M23" s="325"/>
      <c r="N23" s="257"/>
      <c r="O23" s="74"/>
      <c r="P23" s="75"/>
      <c r="Q23" s="325"/>
      <c r="R23" s="327"/>
      <c r="S23" s="168"/>
      <c r="T23" s="169"/>
      <c r="U23" s="221"/>
      <c r="V23" s="220"/>
      <c r="W23" s="168"/>
      <c r="X23" s="169"/>
      <c r="Y23" s="221"/>
      <c r="Z23" s="170">
        <v>0</v>
      </c>
      <c r="AA23" s="224"/>
      <c r="AB23" s="152"/>
      <c r="AC23" s="61"/>
      <c r="AD23" s="61"/>
      <c r="AE23" s="155"/>
      <c r="AF23" s="61"/>
    </row>
    <row r="24" spans="2:32" ht="11.25" customHeight="1" hidden="1">
      <c r="B24" s="85"/>
      <c r="C24" s="86" t="s">
        <v>6</v>
      </c>
      <c r="D24" s="104"/>
      <c r="E24" s="46"/>
      <c r="AB24" s="93"/>
      <c r="AC24" s="91"/>
      <c r="AD24" s="92"/>
      <c r="AE24" s="92"/>
      <c r="AF24" s="94"/>
    </row>
    <row r="25" spans="2:32" s="89" customFormat="1" ht="11.25" customHeight="1">
      <c r="B25" s="309">
        <v>7</v>
      </c>
      <c r="C25" s="310" t="s">
        <v>100</v>
      </c>
      <c r="D25" s="311"/>
      <c r="E25" s="313" t="s">
        <v>84</v>
      </c>
      <c r="F25" s="246">
        <v>8</v>
      </c>
      <c r="G25" s="69">
        <v>0</v>
      </c>
      <c r="H25" s="70"/>
      <c r="I25" s="248"/>
      <c r="J25" s="305"/>
      <c r="K25" s="69"/>
      <c r="L25" s="70"/>
      <c r="M25" s="248"/>
      <c r="N25" s="246"/>
      <c r="O25" s="69"/>
      <c r="P25" s="70"/>
      <c r="Q25" s="248"/>
      <c r="R25" s="315">
        <v>5</v>
      </c>
      <c r="S25" s="42">
        <v>0</v>
      </c>
      <c r="T25" s="43"/>
      <c r="U25" s="215"/>
      <c r="V25" s="213"/>
      <c r="W25" s="42"/>
      <c r="X25" s="43"/>
      <c r="Y25" s="215"/>
      <c r="Z25" s="39">
        <v>0</v>
      </c>
      <c r="AA25" s="183">
        <v>10</v>
      </c>
      <c r="AB25" s="152"/>
      <c r="AC25" s="61"/>
      <c r="AD25" s="61"/>
      <c r="AE25" s="155"/>
      <c r="AF25" s="61"/>
    </row>
    <row r="26" spans="2:32" s="89" customFormat="1" ht="11.25" customHeight="1" thickBot="1">
      <c r="B26" s="309"/>
      <c r="C26" s="310"/>
      <c r="D26" s="312"/>
      <c r="E26" s="314"/>
      <c r="F26" s="247"/>
      <c r="G26" s="66">
        <v>0</v>
      </c>
      <c r="H26" s="67"/>
      <c r="I26" s="249"/>
      <c r="J26" s="307"/>
      <c r="K26" s="66"/>
      <c r="L26" s="67"/>
      <c r="M26" s="249"/>
      <c r="N26" s="247"/>
      <c r="O26" s="66"/>
      <c r="P26" s="67"/>
      <c r="Q26" s="249"/>
      <c r="R26" s="316"/>
      <c r="S26" s="16">
        <v>0</v>
      </c>
      <c r="T26" s="17"/>
      <c r="U26" s="216"/>
      <c r="V26" s="214"/>
      <c r="W26" s="16"/>
      <c r="X26" s="17"/>
      <c r="Y26" s="216"/>
      <c r="Z26" s="18">
        <v>0</v>
      </c>
      <c r="AA26" s="184"/>
      <c r="AB26" s="152"/>
      <c r="AC26" s="61"/>
      <c r="AD26" s="61"/>
      <c r="AE26" s="155"/>
      <c r="AF26" s="61"/>
    </row>
    <row r="27" spans="2:32" s="89" customFormat="1" ht="11.25" customHeight="1">
      <c r="B27" s="317">
        <v>8</v>
      </c>
      <c r="C27" s="319" t="s">
        <v>101</v>
      </c>
      <c r="D27" s="311"/>
      <c r="E27" s="313" t="s">
        <v>92</v>
      </c>
      <c r="F27" s="246">
        <v>7</v>
      </c>
      <c r="G27" s="69">
        <v>5</v>
      </c>
      <c r="H27" s="70"/>
      <c r="I27" s="248"/>
      <c r="J27" s="305">
        <v>5</v>
      </c>
      <c r="K27" s="69">
        <v>3</v>
      </c>
      <c r="L27" s="70"/>
      <c r="M27" s="248"/>
      <c r="N27" s="246">
        <v>10</v>
      </c>
      <c r="O27" s="69">
        <v>3</v>
      </c>
      <c r="P27" s="70"/>
      <c r="Q27" s="248"/>
      <c r="R27" s="315"/>
      <c r="S27" s="42"/>
      <c r="T27" s="43"/>
      <c r="U27" s="215"/>
      <c r="V27" s="213">
        <v>4</v>
      </c>
      <c r="W27" s="42">
        <v>0</v>
      </c>
      <c r="X27" s="43"/>
      <c r="Y27" s="215"/>
      <c r="Z27" s="39"/>
      <c r="AA27" s="183">
        <v>2</v>
      </c>
      <c r="AB27" s="152"/>
      <c r="AC27" s="61"/>
      <c r="AD27" s="61"/>
      <c r="AE27" s="155"/>
      <c r="AF27" s="61"/>
    </row>
    <row r="28" spans="2:32" s="89" customFormat="1" ht="11.25" customHeight="1" thickBot="1">
      <c r="B28" s="318"/>
      <c r="C28" s="320"/>
      <c r="D28" s="321"/>
      <c r="E28" s="322"/>
      <c r="F28" s="247"/>
      <c r="G28" s="66">
        <v>6</v>
      </c>
      <c r="H28" s="67"/>
      <c r="I28" s="249"/>
      <c r="J28" s="307"/>
      <c r="K28" s="66">
        <v>5</v>
      </c>
      <c r="L28" s="67"/>
      <c r="M28" s="249"/>
      <c r="N28" s="247"/>
      <c r="O28" s="66">
        <v>11</v>
      </c>
      <c r="P28" s="67"/>
      <c r="Q28" s="249"/>
      <c r="R28" s="316"/>
      <c r="S28" s="16"/>
      <c r="T28" s="17"/>
      <c r="U28" s="216"/>
      <c r="V28" s="214"/>
      <c r="W28" s="16">
        <v>0</v>
      </c>
      <c r="X28" s="17"/>
      <c r="Y28" s="216"/>
      <c r="Z28" s="18"/>
      <c r="AA28" s="184"/>
      <c r="AB28" s="152"/>
      <c r="AC28" s="61"/>
      <c r="AD28" s="61"/>
      <c r="AE28" s="155"/>
      <c r="AF28" s="61"/>
    </row>
    <row r="29" spans="2:32" s="89" customFormat="1" ht="11.25" customHeight="1">
      <c r="B29" s="309">
        <v>9</v>
      </c>
      <c r="C29" s="310" t="s">
        <v>102</v>
      </c>
      <c r="D29" s="312"/>
      <c r="E29" s="314" t="s">
        <v>76</v>
      </c>
      <c r="F29" s="257">
        <v>10</v>
      </c>
      <c r="G29" s="63">
        <v>0</v>
      </c>
      <c r="H29" s="64"/>
      <c r="I29" s="325"/>
      <c r="J29" s="326"/>
      <c r="K29" s="63"/>
      <c r="L29" s="64"/>
      <c r="M29" s="325"/>
      <c r="N29" s="257"/>
      <c r="O29" s="63"/>
      <c r="P29" s="64"/>
      <c r="Q29" s="325"/>
      <c r="R29" s="327"/>
      <c r="S29" s="19"/>
      <c r="T29" s="20"/>
      <c r="U29" s="221"/>
      <c r="V29" s="220"/>
      <c r="W29" s="19"/>
      <c r="X29" s="20"/>
      <c r="Y29" s="221"/>
      <c r="Z29" s="21">
        <v>0</v>
      </c>
      <c r="AA29" s="224">
        <v>9</v>
      </c>
      <c r="AB29" s="152"/>
      <c r="AC29" s="61"/>
      <c r="AD29" s="61"/>
      <c r="AE29" s="155"/>
      <c r="AF29" s="61"/>
    </row>
    <row r="30" spans="2:32" s="89" customFormat="1" ht="11.25" customHeight="1" thickBot="1">
      <c r="B30" s="318"/>
      <c r="C30" s="320"/>
      <c r="D30" s="321"/>
      <c r="E30" s="322"/>
      <c r="F30" s="247"/>
      <c r="G30" s="66">
        <v>0</v>
      </c>
      <c r="H30" s="67"/>
      <c r="I30" s="249"/>
      <c r="J30" s="307"/>
      <c r="K30" s="66"/>
      <c r="L30" s="67"/>
      <c r="M30" s="249"/>
      <c r="N30" s="247"/>
      <c r="O30" s="66"/>
      <c r="P30" s="67"/>
      <c r="Q30" s="249"/>
      <c r="R30" s="316"/>
      <c r="S30" s="16"/>
      <c r="T30" s="17"/>
      <c r="U30" s="216"/>
      <c r="V30" s="214"/>
      <c r="W30" s="16"/>
      <c r="X30" s="17"/>
      <c r="Y30" s="216"/>
      <c r="Z30" s="18">
        <v>0</v>
      </c>
      <c r="AA30" s="184"/>
      <c r="AB30" s="152"/>
      <c r="AC30" s="61"/>
      <c r="AD30" s="61"/>
      <c r="AE30" s="155"/>
      <c r="AF30" s="61"/>
    </row>
    <row r="31" spans="2:32" ht="11.25" customHeight="1" hidden="1">
      <c r="B31" s="85"/>
      <c r="C31" s="86" t="s">
        <v>7</v>
      </c>
      <c r="D31" s="104"/>
      <c r="E31" s="46"/>
      <c r="AB31" s="93"/>
      <c r="AC31" s="91"/>
      <c r="AD31" s="92"/>
      <c r="AE31" s="92"/>
      <c r="AF31" s="94"/>
    </row>
    <row r="32" spans="2:32" s="89" customFormat="1" ht="11.25" customHeight="1">
      <c r="B32" s="309">
        <v>10</v>
      </c>
      <c r="C32" s="310" t="s">
        <v>103</v>
      </c>
      <c r="D32" s="311"/>
      <c r="E32" s="313" t="s">
        <v>73</v>
      </c>
      <c r="F32" s="257">
        <v>9</v>
      </c>
      <c r="G32" s="63">
        <v>5</v>
      </c>
      <c r="H32" s="64"/>
      <c r="I32" s="325"/>
      <c r="J32" s="246">
        <v>12</v>
      </c>
      <c r="K32" s="63">
        <v>5</v>
      </c>
      <c r="L32" s="64"/>
      <c r="M32" s="248"/>
      <c r="N32" s="246">
        <v>8</v>
      </c>
      <c r="O32" s="63">
        <v>1</v>
      </c>
      <c r="P32" s="64"/>
      <c r="Q32" s="248"/>
      <c r="R32" s="315">
        <v>7</v>
      </c>
      <c r="S32" s="19">
        <v>1</v>
      </c>
      <c r="T32" s="20"/>
      <c r="U32" s="215"/>
      <c r="V32" s="213"/>
      <c r="W32" s="19"/>
      <c r="X32" s="20"/>
      <c r="Y32" s="215"/>
      <c r="Z32" s="21">
        <v>12</v>
      </c>
      <c r="AA32" s="183">
        <v>5</v>
      </c>
      <c r="AB32" s="152"/>
      <c r="AC32" s="61"/>
      <c r="AD32" s="61"/>
      <c r="AE32" s="155"/>
      <c r="AF32" s="61"/>
    </row>
    <row r="33" spans="2:32" s="89" customFormat="1" ht="11.25" customHeight="1" thickBot="1">
      <c r="B33" s="309"/>
      <c r="C33" s="310"/>
      <c r="D33" s="312"/>
      <c r="E33" s="314"/>
      <c r="F33" s="247"/>
      <c r="G33" s="66">
        <v>3</v>
      </c>
      <c r="H33" s="67"/>
      <c r="I33" s="249"/>
      <c r="J33" s="247"/>
      <c r="K33" s="66">
        <v>3</v>
      </c>
      <c r="L33" s="67"/>
      <c r="M33" s="249"/>
      <c r="N33" s="247"/>
      <c r="O33" s="66">
        <v>1</v>
      </c>
      <c r="P33" s="67"/>
      <c r="Q33" s="249"/>
      <c r="R33" s="316"/>
      <c r="S33" s="16">
        <v>4</v>
      </c>
      <c r="T33" s="17"/>
      <c r="U33" s="216"/>
      <c r="V33" s="214"/>
      <c r="W33" s="16"/>
      <c r="X33" s="17"/>
      <c r="Y33" s="216"/>
      <c r="Z33" s="18">
        <v>11</v>
      </c>
      <c r="AA33" s="184"/>
      <c r="AB33" s="152"/>
      <c r="AC33" s="61"/>
      <c r="AD33" s="61"/>
      <c r="AE33" s="155"/>
      <c r="AF33" s="61"/>
    </row>
    <row r="34" spans="2:32" s="89" customFormat="1" ht="11.25" customHeight="1">
      <c r="B34" s="317">
        <v>11</v>
      </c>
      <c r="C34" s="319" t="s">
        <v>104</v>
      </c>
      <c r="D34" s="311"/>
      <c r="E34" s="313" t="s">
        <v>84</v>
      </c>
      <c r="F34" s="257">
        <v>12</v>
      </c>
      <c r="G34" s="63">
        <v>0</v>
      </c>
      <c r="H34" s="64"/>
      <c r="I34" s="325"/>
      <c r="J34" s="246"/>
      <c r="K34" s="63"/>
      <c r="L34" s="64"/>
      <c r="M34" s="248"/>
      <c r="N34" s="246"/>
      <c r="O34" s="63"/>
      <c r="P34" s="64"/>
      <c r="Q34" s="248"/>
      <c r="R34" s="315"/>
      <c r="S34" s="19"/>
      <c r="T34" s="20"/>
      <c r="U34" s="215"/>
      <c r="V34" s="213"/>
      <c r="W34" s="19"/>
      <c r="X34" s="20"/>
      <c r="Y34" s="215"/>
      <c r="Z34" s="21">
        <v>0</v>
      </c>
      <c r="AA34" s="183">
        <v>11</v>
      </c>
      <c r="AB34" s="152"/>
      <c r="AC34" s="61"/>
      <c r="AD34" s="61"/>
      <c r="AE34" s="155"/>
      <c r="AF34" s="61"/>
    </row>
    <row r="35" spans="2:32" s="89" customFormat="1" ht="11.25" customHeight="1" thickBot="1">
      <c r="B35" s="318"/>
      <c r="C35" s="320"/>
      <c r="D35" s="321"/>
      <c r="E35" s="322"/>
      <c r="F35" s="247"/>
      <c r="G35" s="66">
        <v>0</v>
      </c>
      <c r="H35" s="67"/>
      <c r="I35" s="249"/>
      <c r="J35" s="247"/>
      <c r="K35" s="66"/>
      <c r="L35" s="67"/>
      <c r="M35" s="249"/>
      <c r="N35" s="247"/>
      <c r="O35" s="66"/>
      <c r="P35" s="67"/>
      <c r="Q35" s="249"/>
      <c r="R35" s="316"/>
      <c r="S35" s="16"/>
      <c r="T35" s="17"/>
      <c r="U35" s="216"/>
      <c r="V35" s="214"/>
      <c r="W35" s="16"/>
      <c r="X35" s="17"/>
      <c r="Y35" s="216"/>
      <c r="Z35" s="18">
        <v>0</v>
      </c>
      <c r="AA35" s="184"/>
      <c r="AB35" s="152"/>
      <c r="AC35" s="61"/>
      <c r="AD35" s="61"/>
      <c r="AE35" s="155"/>
      <c r="AF35" s="61"/>
    </row>
    <row r="36" spans="2:32" s="89" customFormat="1" ht="11.25" customHeight="1">
      <c r="B36" s="309">
        <v>12</v>
      </c>
      <c r="C36" s="310" t="s">
        <v>105</v>
      </c>
      <c r="D36" s="312"/>
      <c r="E36" s="314" t="s">
        <v>84</v>
      </c>
      <c r="F36" s="257">
        <v>11</v>
      </c>
      <c r="G36" s="63">
        <v>5</v>
      </c>
      <c r="H36" s="64"/>
      <c r="I36" s="325"/>
      <c r="J36" s="246">
        <v>10</v>
      </c>
      <c r="K36" s="63">
        <v>0</v>
      </c>
      <c r="L36" s="64"/>
      <c r="M36" s="248"/>
      <c r="N36" s="246"/>
      <c r="O36" s="63"/>
      <c r="P36" s="64"/>
      <c r="Q36" s="248"/>
      <c r="R36" s="315"/>
      <c r="S36" s="19"/>
      <c r="T36" s="20"/>
      <c r="U36" s="215"/>
      <c r="V36" s="213"/>
      <c r="W36" s="19"/>
      <c r="X36" s="20"/>
      <c r="Y36" s="215"/>
      <c r="Z36" s="21">
        <v>5</v>
      </c>
      <c r="AA36" s="183">
        <v>6</v>
      </c>
      <c r="AB36" s="152"/>
      <c r="AC36" s="61"/>
      <c r="AD36" s="61"/>
      <c r="AE36" s="155"/>
      <c r="AF36" s="61"/>
    </row>
    <row r="37" spans="2:32" s="89" customFormat="1" ht="11.25" customHeight="1" thickBot="1">
      <c r="B37" s="318"/>
      <c r="C37" s="320"/>
      <c r="D37" s="321"/>
      <c r="E37" s="322"/>
      <c r="F37" s="247"/>
      <c r="G37" s="66">
        <v>12</v>
      </c>
      <c r="H37" s="67"/>
      <c r="I37" s="249"/>
      <c r="J37" s="247"/>
      <c r="K37" s="66">
        <v>0</v>
      </c>
      <c r="L37" s="67"/>
      <c r="M37" s="249"/>
      <c r="N37" s="247"/>
      <c r="O37" s="66"/>
      <c r="P37" s="67"/>
      <c r="Q37" s="249"/>
      <c r="R37" s="316"/>
      <c r="S37" s="16"/>
      <c r="T37" s="17"/>
      <c r="U37" s="216"/>
      <c r="V37" s="214"/>
      <c r="W37" s="16"/>
      <c r="X37" s="17"/>
      <c r="Y37" s="216"/>
      <c r="Z37" s="18">
        <v>12</v>
      </c>
      <c r="AA37" s="184"/>
      <c r="AB37" s="152"/>
      <c r="AC37" s="61"/>
      <c r="AD37" s="61"/>
      <c r="AE37" s="155"/>
      <c r="AF37" s="61"/>
    </row>
    <row r="38" ht="11.25" customHeight="1"/>
    <row r="39" spans="3:19" ht="12" customHeight="1">
      <c r="C39" s="95" t="s">
        <v>49</v>
      </c>
      <c r="D39" s="329" t="str">
        <f>Arvud!A11</f>
        <v>Mati Sadam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1"/>
    </row>
    <row r="40" spans="3:19" ht="12" customHeight="1">
      <c r="C40" s="95" t="s">
        <v>50</v>
      </c>
      <c r="D40" s="329" t="str">
        <f>Arvud!A14</f>
        <v>Hans Ilves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1"/>
    </row>
    <row r="41" spans="3:19" ht="13.5" customHeight="1"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ht="13.5" customHeight="1"/>
    <row r="43" spans="1:32" ht="13.5" customHeight="1">
      <c r="A43" s="96"/>
      <c r="B43" s="171"/>
      <c r="C43" s="96"/>
      <c r="D43" s="96"/>
      <c r="E43" s="100"/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/>
      <c r="Q43" s="91"/>
      <c r="R43" s="96"/>
      <c r="S43" s="96"/>
      <c r="T43" s="90"/>
      <c r="U43" s="91"/>
      <c r="V43" s="90"/>
      <c r="W43" s="91"/>
      <c r="X43" s="90"/>
      <c r="Y43" s="91"/>
      <c r="Z43" s="90"/>
      <c r="AA43" s="91"/>
      <c r="AB43" s="90"/>
      <c r="AC43" s="91"/>
      <c r="AD43" s="90"/>
      <c r="AE43" s="91"/>
      <c r="AF43" s="96"/>
    </row>
    <row r="44" spans="1:32" ht="13.5" customHeight="1">
      <c r="A44" s="96"/>
      <c r="B44" s="172"/>
      <c r="C44" s="96"/>
      <c r="D44" s="96"/>
      <c r="E44" s="100"/>
      <c r="F44" s="90"/>
      <c r="G44" s="91"/>
      <c r="H44" s="90"/>
      <c r="I44" s="91"/>
      <c r="J44" s="90"/>
      <c r="K44" s="91"/>
      <c r="L44" s="90"/>
      <c r="M44" s="91"/>
      <c r="N44" s="90"/>
      <c r="O44" s="91"/>
      <c r="P44" s="90"/>
      <c r="Q44" s="91"/>
      <c r="R44" s="96"/>
      <c r="S44" s="96"/>
      <c r="T44" s="90"/>
      <c r="U44" s="91"/>
      <c r="V44" s="90"/>
      <c r="W44" s="91"/>
      <c r="X44" s="90"/>
      <c r="Y44" s="91"/>
      <c r="Z44" s="90"/>
      <c r="AA44" s="91"/>
      <c r="AB44" s="90"/>
      <c r="AC44" s="91"/>
      <c r="AD44" s="90"/>
      <c r="AE44" s="91"/>
      <c r="AF44" s="96"/>
    </row>
    <row r="45" spans="1:32" ht="13.5" customHeight="1">
      <c r="A45" s="96"/>
      <c r="B45" s="172"/>
      <c r="C45" s="96"/>
      <c r="D45" s="96"/>
      <c r="E45" s="100"/>
      <c r="F45" s="90"/>
      <c r="G45" s="91"/>
      <c r="H45" s="90"/>
      <c r="I45" s="91"/>
      <c r="J45" s="90"/>
      <c r="K45" s="91"/>
      <c r="L45" s="90"/>
      <c r="M45" s="91"/>
      <c r="N45" s="90"/>
      <c r="O45" s="91"/>
      <c r="P45" s="90"/>
      <c r="Q45" s="91"/>
      <c r="R45" s="96"/>
      <c r="S45" s="96"/>
      <c r="T45" s="90"/>
      <c r="U45" s="91"/>
      <c r="V45" s="90"/>
      <c r="W45" s="91"/>
      <c r="X45" s="90"/>
      <c r="Y45" s="91"/>
      <c r="Z45" s="90"/>
      <c r="AA45" s="91"/>
      <c r="AB45" s="90"/>
      <c r="AC45" s="91"/>
      <c r="AD45" s="90"/>
      <c r="AE45" s="91"/>
      <c r="AF45" s="96"/>
    </row>
  </sheetData>
  <mergeCells count="191">
    <mergeCell ref="B1:AA1"/>
    <mergeCell ref="B2:AA2"/>
    <mergeCell ref="B3:AA3"/>
    <mergeCell ref="D40:S40"/>
    <mergeCell ref="D39:S39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J36:J37"/>
    <mergeCell ref="M36:M37"/>
    <mergeCell ref="V34:V35"/>
    <mergeCell ref="N34:N35"/>
    <mergeCell ref="Q34:Q35"/>
    <mergeCell ref="R34:R35"/>
    <mergeCell ref="U34:U35"/>
    <mergeCell ref="Y34:Y35"/>
    <mergeCell ref="AA34:AA35"/>
    <mergeCell ref="V36:V37"/>
    <mergeCell ref="Y36:Y37"/>
    <mergeCell ref="AA36:AA37"/>
    <mergeCell ref="F34:F35"/>
    <mergeCell ref="I34:I35"/>
    <mergeCell ref="J34:J35"/>
    <mergeCell ref="M34:M35"/>
    <mergeCell ref="B34:B35"/>
    <mergeCell ref="C34:C35"/>
    <mergeCell ref="D34:D35"/>
    <mergeCell ref="E34:E35"/>
    <mergeCell ref="V32:V33"/>
    <mergeCell ref="Y32:Y33"/>
    <mergeCell ref="AA32:AA33"/>
    <mergeCell ref="N32:N33"/>
    <mergeCell ref="Q32:Q33"/>
    <mergeCell ref="R32:R33"/>
    <mergeCell ref="U32:U33"/>
    <mergeCell ref="B32:B33"/>
    <mergeCell ref="C32:C33"/>
    <mergeCell ref="D32:D33"/>
    <mergeCell ref="E32:E33"/>
    <mergeCell ref="F32:F33"/>
    <mergeCell ref="I32:I33"/>
    <mergeCell ref="J32:J33"/>
    <mergeCell ref="M32:M33"/>
    <mergeCell ref="M29:M30"/>
    <mergeCell ref="V29:V30"/>
    <mergeCell ref="Y29:Y30"/>
    <mergeCell ref="AA29:AA30"/>
    <mergeCell ref="N29:N30"/>
    <mergeCell ref="Q29:Q30"/>
    <mergeCell ref="R29:R30"/>
    <mergeCell ref="U29:U30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B27:B28"/>
    <mergeCell ref="C27:C28"/>
    <mergeCell ref="D27:D28"/>
    <mergeCell ref="E27:E28"/>
    <mergeCell ref="F27:F28"/>
    <mergeCell ref="I27:I28"/>
    <mergeCell ref="J27:J28"/>
    <mergeCell ref="U25:U26"/>
    <mergeCell ref="M27:M28"/>
    <mergeCell ref="N27:N28"/>
    <mergeCell ref="Q27:Q28"/>
    <mergeCell ref="R27:R28"/>
    <mergeCell ref="U27:U28"/>
    <mergeCell ref="V25:V26"/>
    <mergeCell ref="Y25:Y26"/>
    <mergeCell ref="AA25:AA26"/>
    <mergeCell ref="M25:M26"/>
    <mergeCell ref="N25:N26"/>
    <mergeCell ref="Q25:Q26"/>
    <mergeCell ref="R25:R26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M22:M23"/>
    <mergeCell ref="B20:B21"/>
    <mergeCell ref="C20:C21"/>
    <mergeCell ref="D20:D21"/>
    <mergeCell ref="E20:E21"/>
    <mergeCell ref="F20:F21"/>
    <mergeCell ref="I20:I21"/>
    <mergeCell ref="J20:J21"/>
    <mergeCell ref="Y18:Y19"/>
    <mergeCell ref="M20:M21"/>
    <mergeCell ref="N20:N21"/>
    <mergeCell ref="Q20:Q21"/>
    <mergeCell ref="R20:R21"/>
    <mergeCell ref="U20:U21"/>
    <mergeCell ref="V20:V21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57" right="0.75" top="0.68" bottom="0.85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F1" sqref="AF1:BE1638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2" t="str">
        <f>Arvud!A2</f>
        <v>J.Rootsi ja E.Vanaisaku auhinnavõistlused vabamaadluses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92" t="str">
        <f>Arvud!A5</f>
        <v>15 detsember 2012.a.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92" t="str">
        <f>Arvud!A8</f>
        <v>Türi, Järvamaa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44</v>
      </c>
      <c r="D5" s="38">
        <v>66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88" t="s">
        <v>1</v>
      </c>
      <c r="C7" s="191" t="s">
        <v>40</v>
      </c>
      <c r="D7" s="194" t="s">
        <v>42</v>
      </c>
      <c r="E7" s="197" t="s">
        <v>41</v>
      </c>
      <c r="F7" s="185" t="s">
        <v>11</v>
      </c>
      <c r="G7" s="185"/>
      <c r="H7" s="185"/>
      <c r="I7" s="185"/>
      <c r="J7" s="186" t="s">
        <v>53</v>
      </c>
      <c r="K7" s="185"/>
      <c r="L7" s="185"/>
      <c r="M7" s="187"/>
      <c r="N7" s="185" t="s">
        <v>54</v>
      </c>
      <c r="O7" s="185"/>
      <c r="P7" s="185"/>
      <c r="Q7" s="185"/>
      <c r="R7" s="125" t="s">
        <v>45</v>
      </c>
      <c r="S7" s="200" t="s">
        <v>46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2:31" ht="14.25">
      <c r="B8" s="189"/>
      <c r="C8" s="192"/>
      <c r="D8" s="195"/>
      <c r="E8" s="198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6" t="s">
        <v>0</v>
      </c>
      <c r="S8" s="201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2:31" ht="39.75" thickBot="1">
      <c r="B9" s="190"/>
      <c r="C9" s="193"/>
      <c r="D9" s="196"/>
      <c r="E9" s="199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7" t="s">
        <v>3</v>
      </c>
      <c r="S9" s="202"/>
      <c r="T9" s="49"/>
      <c r="U9" s="50"/>
      <c r="V9" s="118"/>
      <c r="W9" s="118"/>
      <c r="X9" s="49"/>
      <c r="Y9" s="50"/>
      <c r="Z9" s="118"/>
      <c r="AA9" s="118"/>
      <c r="AB9" s="49"/>
      <c r="AC9" s="50"/>
      <c r="AD9" s="118"/>
      <c r="AE9" s="118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9"/>
      <c r="U10" s="50"/>
      <c r="V10" s="118"/>
      <c r="W10" s="118"/>
      <c r="X10" s="49"/>
      <c r="Y10" s="50"/>
      <c r="Z10" s="118"/>
      <c r="AA10" s="118"/>
      <c r="AB10" s="49"/>
      <c r="AC10" s="50"/>
      <c r="AD10" s="118"/>
      <c r="AE10" s="118"/>
    </row>
    <row r="11" spans="2:31" s="15" customFormat="1" ht="11.25" customHeight="1">
      <c r="B11" s="206">
        <v>1</v>
      </c>
      <c r="C11" s="208" t="s">
        <v>106</v>
      </c>
      <c r="D11" s="334"/>
      <c r="E11" s="211" t="s">
        <v>68</v>
      </c>
      <c r="F11" s="246" t="s">
        <v>15</v>
      </c>
      <c r="G11" s="305"/>
      <c r="H11" s="305"/>
      <c r="I11" s="306"/>
      <c r="J11" s="246">
        <v>3</v>
      </c>
      <c r="K11" s="69">
        <v>5</v>
      </c>
      <c r="L11" s="70"/>
      <c r="M11" s="332"/>
      <c r="N11" s="246">
        <v>7</v>
      </c>
      <c r="O11" s="69">
        <v>5</v>
      </c>
      <c r="P11" s="70"/>
      <c r="Q11" s="332"/>
      <c r="R11" s="39"/>
      <c r="S11" s="224">
        <v>1</v>
      </c>
      <c r="T11" s="148"/>
      <c r="U11" s="41"/>
      <c r="V11" s="41"/>
      <c r="W11" s="149"/>
      <c r="X11" s="150"/>
      <c r="Y11" s="41"/>
      <c r="Z11" s="41"/>
      <c r="AA11" s="149"/>
      <c r="AB11" s="150"/>
      <c r="AC11" s="41"/>
      <c r="AD11" s="41"/>
      <c r="AE11" s="149"/>
    </row>
    <row r="12" spans="2:31" s="15" customFormat="1" ht="11.25" customHeight="1" thickBot="1">
      <c r="B12" s="206"/>
      <c r="C12" s="208"/>
      <c r="D12" s="335"/>
      <c r="E12" s="212"/>
      <c r="F12" s="247"/>
      <c r="G12" s="307"/>
      <c r="H12" s="307"/>
      <c r="I12" s="308"/>
      <c r="J12" s="247"/>
      <c r="K12" s="66">
        <v>0</v>
      </c>
      <c r="L12" s="67"/>
      <c r="M12" s="333"/>
      <c r="N12" s="247"/>
      <c r="O12" s="66">
        <v>7</v>
      </c>
      <c r="P12" s="67"/>
      <c r="Q12" s="333"/>
      <c r="R12" s="40"/>
      <c r="S12" s="184"/>
      <c r="T12" s="148"/>
      <c r="U12" s="41"/>
      <c r="V12" s="41"/>
      <c r="W12" s="149"/>
      <c r="X12" s="150"/>
      <c r="Y12" s="41"/>
      <c r="Z12" s="41"/>
      <c r="AA12" s="149"/>
      <c r="AB12" s="150"/>
      <c r="AC12" s="41"/>
      <c r="AD12" s="41"/>
      <c r="AE12" s="149"/>
    </row>
    <row r="13" spans="2:31" s="15" customFormat="1" ht="11.25" customHeight="1">
      <c r="B13" s="205">
        <v>2</v>
      </c>
      <c r="C13" s="207" t="s">
        <v>107</v>
      </c>
      <c r="D13" s="334"/>
      <c r="E13" s="211" t="s">
        <v>84</v>
      </c>
      <c r="F13" s="246"/>
      <c r="G13" s="69">
        <v>1</v>
      </c>
      <c r="H13" s="70"/>
      <c r="I13" s="332"/>
      <c r="J13" s="246"/>
      <c r="K13" s="69"/>
      <c r="L13" s="70"/>
      <c r="M13" s="332"/>
      <c r="N13" s="257"/>
      <c r="O13" s="63"/>
      <c r="P13" s="64"/>
      <c r="Q13" s="336"/>
      <c r="R13" s="39">
        <v>1</v>
      </c>
      <c r="S13" s="224">
        <v>6</v>
      </c>
      <c r="T13" s="148"/>
      <c r="U13" s="41"/>
      <c r="V13" s="41"/>
      <c r="W13" s="151"/>
      <c r="X13" s="150"/>
      <c r="Y13" s="41"/>
      <c r="Z13" s="41"/>
      <c r="AA13" s="149"/>
      <c r="AB13" s="150"/>
      <c r="AC13" s="41"/>
      <c r="AD13" s="41"/>
      <c r="AE13" s="149"/>
    </row>
    <row r="14" spans="2:31" s="15" customFormat="1" ht="11.25" customHeight="1" thickBot="1">
      <c r="B14" s="179"/>
      <c r="C14" s="217"/>
      <c r="D14" s="338"/>
      <c r="E14" s="212"/>
      <c r="F14" s="247"/>
      <c r="G14" s="66">
        <v>12</v>
      </c>
      <c r="H14" s="67"/>
      <c r="I14" s="333"/>
      <c r="J14" s="247"/>
      <c r="K14" s="66"/>
      <c r="L14" s="67"/>
      <c r="M14" s="333"/>
      <c r="N14" s="247"/>
      <c r="O14" s="66"/>
      <c r="P14" s="67"/>
      <c r="Q14" s="337"/>
      <c r="R14" s="40">
        <v>12</v>
      </c>
      <c r="S14" s="184"/>
      <c r="T14" s="148"/>
      <c r="U14" s="41"/>
      <c r="V14" s="41"/>
      <c r="W14" s="151"/>
      <c r="X14" s="150"/>
      <c r="Y14" s="41"/>
      <c r="Z14" s="41"/>
      <c r="AA14" s="149"/>
      <c r="AB14" s="150"/>
      <c r="AC14" s="41"/>
      <c r="AD14" s="41"/>
      <c r="AE14" s="149"/>
    </row>
    <row r="15" spans="2:31" s="15" customFormat="1" ht="11.25" customHeight="1">
      <c r="B15" s="206">
        <v>3</v>
      </c>
      <c r="C15" s="208" t="s">
        <v>108</v>
      </c>
      <c r="D15" s="335"/>
      <c r="E15" s="211" t="s">
        <v>73</v>
      </c>
      <c r="F15" s="220"/>
      <c r="G15" s="19">
        <v>3</v>
      </c>
      <c r="H15" s="20"/>
      <c r="I15" s="282"/>
      <c r="J15" s="326">
        <v>1</v>
      </c>
      <c r="K15" s="63">
        <v>0</v>
      </c>
      <c r="L15" s="64"/>
      <c r="M15" s="339"/>
      <c r="N15" s="257">
        <v>6</v>
      </c>
      <c r="O15" s="63">
        <v>0</v>
      </c>
      <c r="P15" s="64"/>
      <c r="Q15" s="336"/>
      <c r="R15" s="39"/>
      <c r="S15" s="224">
        <v>4</v>
      </c>
      <c r="T15" s="148"/>
      <c r="U15" s="41"/>
      <c r="V15" s="41"/>
      <c r="W15" s="149"/>
      <c r="X15" s="150"/>
      <c r="Y15" s="41"/>
      <c r="Z15" s="41"/>
      <c r="AA15" s="149"/>
      <c r="AB15" s="150"/>
      <c r="AC15" s="41"/>
      <c r="AD15" s="41"/>
      <c r="AE15" s="149"/>
    </row>
    <row r="16" spans="2:31" s="15" customFormat="1" ht="11.25" customHeight="1" thickBot="1">
      <c r="B16" s="179"/>
      <c r="C16" s="217"/>
      <c r="D16" s="338"/>
      <c r="E16" s="212"/>
      <c r="F16" s="214"/>
      <c r="G16" s="16">
        <v>18</v>
      </c>
      <c r="H16" s="17"/>
      <c r="I16" s="274"/>
      <c r="J16" s="307"/>
      <c r="K16" s="66">
        <v>0</v>
      </c>
      <c r="L16" s="67"/>
      <c r="M16" s="333"/>
      <c r="N16" s="247"/>
      <c r="O16" s="66">
        <v>0</v>
      </c>
      <c r="P16" s="67"/>
      <c r="Q16" s="337"/>
      <c r="R16" s="40"/>
      <c r="S16" s="184"/>
      <c r="T16" s="148"/>
      <c r="U16" s="41"/>
      <c r="V16" s="41"/>
      <c r="W16" s="149"/>
      <c r="X16" s="150"/>
      <c r="Y16" s="41"/>
      <c r="Z16" s="41"/>
      <c r="AA16" s="149"/>
      <c r="AB16" s="150"/>
      <c r="AC16" s="41"/>
      <c r="AD16" s="41"/>
      <c r="AE16" s="149"/>
    </row>
    <row r="17" spans="2:31" ht="14.25" customHeight="1" hidden="1">
      <c r="B17" s="22"/>
      <c r="C17" s="27" t="s">
        <v>5</v>
      </c>
      <c r="D17" s="103"/>
      <c r="E17" s="46" t="s">
        <v>14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8"/>
      <c r="R17" s="24"/>
      <c r="S17" s="26"/>
      <c r="T17" s="49"/>
      <c r="U17" s="50"/>
      <c r="V17" s="118"/>
      <c r="W17" s="118"/>
      <c r="X17" s="135"/>
      <c r="Y17" s="50"/>
      <c r="Z17" s="118"/>
      <c r="AA17" s="118"/>
      <c r="AB17" s="135"/>
      <c r="AC17" s="50"/>
      <c r="AD17" s="118"/>
      <c r="AE17" s="118"/>
    </row>
    <row r="18" spans="2:31" ht="12.75">
      <c r="B18" s="206">
        <v>4</v>
      </c>
      <c r="C18" s="208" t="s">
        <v>109</v>
      </c>
      <c r="D18" s="289"/>
      <c r="E18" s="211" t="s">
        <v>68</v>
      </c>
      <c r="F18" s="220"/>
      <c r="G18" s="19">
        <v>3</v>
      </c>
      <c r="H18" s="20"/>
      <c r="I18" s="282"/>
      <c r="J18" s="220">
        <v>7</v>
      </c>
      <c r="K18" s="19">
        <v>0</v>
      </c>
      <c r="L18" s="20"/>
      <c r="M18" s="282"/>
      <c r="N18" s="220">
        <v>6</v>
      </c>
      <c r="O18" s="19">
        <v>0</v>
      </c>
      <c r="P18" s="20"/>
      <c r="Q18" s="282"/>
      <c r="R18" s="39">
        <v>3</v>
      </c>
      <c r="S18" s="224">
        <v>5</v>
      </c>
      <c r="T18" s="148"/>
      <c r="U18" s="41"/>
      <c r="V18" s="41"/>
      <c r="W18" s="149"/>
      <c r="X18" s="150"/>
      <c r="Y18" s="41"/>
      <c r="Z18" s="41"/>
      <c r="AA18" s="149"/>
      <c r="AB18" s="150"/>
      <c r="AC18" s="41"/>
      <c r="AD18" s="41"/>
      <c r="AE18" s="149"/>
    </row>
    <row r="19" spans="2:31" ht="13.5" thickBot="1">
      <c r="B19" s="206"/>
      <c r="C19" s="208"/>
      <c r="D19" s="290"/>
      <c r="E19" s="212"/>
      <c r="F19" s="214"/>
      <c r="G19" s="16">
        <v>16</v>
      </c>
      <c r="H19" s="17"/>
      <c r="I19" s="274"/>
      <c r="J19" s="214"/>
      <c r="K19" s="16">
        <v>0</v>
      </c>
      <c r="L19" s="17"/>
      <c r="M19" s="274"/>
      <c r="N19" s="214"/>
      <c r="O19" s="16">
        <v>0</v>
      </c>
      <c r="P19" s="17"/>
      <c r="Q19" s="274"/>
      <c r="R19" s="40">
        <v>16</v>
      </c>
      <c r="S19" s="184"/>
      <c r="T19" s="148"/>
      <c r="U19" s="41"/>
      <c r="V19" s="41"/>
      <c r="W19" s="149"/>
      <c r="X19" s="150"/>
      <c r="Y19" s="41"/>
      <c r="Z19" s="41"/>
      <c r="AA19" s="149"/>
      <c r="AB19" s="150"/>
      <c r="AC19" s="41"/>
      <c r="AD19" s="41"/>
      <c r="AE19" s="149"/>
    </row>
    <row r="20" spans="2:31" ht="12.75">
      <c r="B20" s="205">
        <v>5</v>
      </c>
      <c r="C20" s="207" t="s">
        <v>110</v>
      </c>
      <c r="D20" s="289"/>
      <c r="E20" s="211" t="s">
        <v>68</v>
      </c>
      <c r="F20" s="213"/>
      <c r="G20" s="42">
        <v>1</v>
      </c>
      <c r="H20" s="43"/>
      <c r="I20" s="273"/>
      <c r="J20" s="220"/>
      <c r="K20" s="19"/>
      <c r="L20" s="20"/>
      <c r="M20" s="282"/>
      <c r="N20" s="220"/>
      <c r="O20" s="19"/>
      <c r="P20" s="20"/>
      <c r="Q20" s="283"/>
      <c r="R20" s="39">
        <v>1</v>
      </c>
      <c r="S20" s="224">
        <v>7</v>
      </c>
      <c r="T20" s="148"/>
      <c r="U20" s="41"/>
      <c r="V20" s="41"/>
      <c r="W20" s="151"/>
      <c r="X20" s="150"/>
      <c r="Y20" s="41"/>
      <c r="Z20" s="41"/>
      <c r="AA20" s="149"/>
      <c r="AB20" s="150"/>
      <c r="AC20" s="41"/>
      <c r="AD20" s="41"/>
      <c r="AE20" s="149"/>
    </row>
    <row r="21" spans="2:31" ht="13.5" thickBot="1">
      <c r="B21" s="179"/>
      <c r="C21" s="217"/>
      <c r="D21" s="291"/>
      <c r="E21" s="219"/>
      <c r="F21" s="214"/>
      <c r="G21" s="16">
        <v>8</v>
      </c>
      <c r="H21" s="17"/>
      <c r="I21" s="274"/>
      <c r="J21" s="214"/>
      <c r="K21" s="16"/>
      <c r="L21" s="17"/>
      <c r="M21" s="274"/>
      <c r="N21" s="214"/>
      <c r="O21" s="16"/>
      <c r="P21" s="17"/>
      <c r="Q21" s="276"/>
      <c r="R21" s="40">
        <v>8</v>
      </c>
      <c r="S21" s="184"/>
      <c r="T21" s="148"/>
      <c r="U21" s="41"/>
      <c r="V21" s="41"/>
      <c r="W21" s="151"/>
      <c r="X21" s="150"/>
      <c r="Y21" s="41"/>
      <c r="Z21" s="41"/>
      <c r="AA21" s="149"/>
      <c r="AB21" s="150"/>
      <c r="AC21" s="41"/>
      <c r="AD21" s="41"/>
      <c r="AE21" s="149"/>
    </row>
    <row r="22" spans="2:31" ht="12.75">
      <c r="B22" s="206">
        <v>6</v>
      </c>
      <c r="C22" s="208" t="s">
        <v>111</v>
      </c>
      <c r="D22" s="290"/>
      <c r="E22" s="212" t="s">
        <v>68</v>
      </c>
      <c r="F22" s="220"/>
      <c r="G22" s="19">
        <v>1</v>
      </c>
      <c r="H22" s="20"/>
      <c r="I22" s="282"/>
      <c r="J22" s="178"/>
      <c r="K22" s="19"/>
      <c r="L22" s="20"/>
      <c r="M22" s="282"/>
      <c r="N22" s="220">
        <v>3</v>
      </c>
      <c r="O22" s="19">
        <v>5</v>
      </c>
      <c r="P22" s="20"/>
      <c r="Q22" s="283"/>
      <c r="R22" s="39"/>
      <c r="S22" s="224">
        <v>3</v>
      </c>
      <c r="T22" s="148"/>
      <c r="U22" s="41"/>
      <c r="V22" s="41"/>
      <c r="W22" s="149"/>
      <c r="X22" s="150"/>
      <c r="Y22" s="41"/>
      <c r="Z22" s="41"/>
      <c r="AA22" s="149"/>
      <c r="AB22" s="150"/>
      <c r="AC22" s="41"/>
      <c r="AD22" s="41"/>
      <c r="AE22" s="149"/>
    </row>
    <row r="23" spans="2:31" ht="13.5" thickBot="1">
      <c r="B23" s="179"/>
      <c r="C23" s="217"/>
      <c r="D23" s="291"/>
      <c r="E23" s="219"/>
      <c r="F23" s="214"/>
      <c r="G23" s="16">
        <v>3</v>
      </c>
      <c r="H23" s="17"/>
      <c r="I23" s="274"/>
      <c r="J23" s="225"/>
      <c r="K23" s="16"/>
      <c r="L23" s="17"/>
      <c r="M23" s="274"/>
      <c r="N23" s="214"/>
      <c r="O23" s="16">
        <v>0</v>
      </c>
      <c r="P23" s="17"/>
      <c r="Q23" s="276"/>
      <c r="R23" s="40"/>
      <c r="S23" s="184"/>
      <c r="T23" s="148"/>
      <c r="U23" s="41"/>
      <c r="V23" s="41"/>
      <c r="W23" s="149"/>
      <c r="X23" s="150"/>
      <c r="Y23" s="41"/>
      <c r="Z23" s="41"/>
      <c r="AA23" s="149"/>
      <c r="AB23" s="150"/>
      <c r="AC23" s="41"/>
      <c r="AD23" s="41"/>
      <c r="AE23" s="149"/>
    </row>
    <row r="24" spans="2:31" ht="12.75">
      <c r="B24" s="206">
        <v>7</v>
      </c>
      <c r="C24" s="208" t="s">
        <v>112</v>
      </c>
      <c r="D24" s="290"/>
      <c r="E24" s="212" t="s">
        <v>92</v>
      </c>
      <c r="F24" s="220"/>
      <c r="G24" s="19">
        <v>3</v>
      </c>
      <c r="H24" s="20"/>
      <c r="I24" s="282"/>
      <c r="J24" s="178">
        <v>4</v>
      </c>
      <c r="K24" s="19">
        <v>3</v>
      </c>
      <c r="L24" s="20"/>
      <c r="M24" s="282"/>
      <c r="N24" s="220">
        <v>1</v>
      </c>
      <c r="O24" s="19">
        <v>0</v>
      </c>
      <c r="P24" s="20"/>
      <c r="Q24" s="283"/>
      <c r="R24" s="39"/>
      <c r="S24" s="224">
        <v>2</v>
      </c>
      <c r="T24" s="148"/>
      <c r="U24" s="41"/>
      <c r="V24" s="41"/>
      <c r="W24" s="149"/>
      <c r="X24" s="150"/>
      <c r="Y24" s="41"/>
      <c r="Z24" s="41"/>
      <c r="AA24" s="149"/>
      <c r="AB24" s="150"/>
      <c r="AC24" s="41"/>
      <c r="AD24" s="41"/>
      <c r="AE24" s="149"/>
    </row>
    <row r="25" spans="2:31" ht="13.5" thickBot="1">
      <c r="B25" s="179"/>
      <c r="C25" s="217"/>
      <c r="D25" s="291"/>
      <c r="E25" s="219"/>
      <c r="F25" s="214"/>
      <c r="G25" s="16">
        <v>10</v>
      </c>
      <c r="H25" s="17"/>
      <c r="I25" s="274"/>
      <c r="J25" s="225"/>
      <c r="K25" s="16">
        <v>5</v>
      </c>
      <c r="L25" s="17"/>
      <c r="M25" s="274"/>
      <c r="N25" s="214"/>
      <c r="O25" s="16">
        <v>0</v>
      </c>
      <c r="P25" s="17"/>
      <c r="Q25" s="276"/>
      <c r="R25" s="40"/>
      <c r="S25" s="184"/>
      <c r="T25" s="148"/>
      <c r="U25" s="41"/>
      <c r="V25" s="41"/>
      <c r="W25" s="149"/>
      <c r="X25" s="150"/>
      <c r="Y25" s="41"/>
      <c r="Z25" s="41"/>
      <c r="AA25" s="149"/>
      <c r="AB25" s="150"/>
      <c r="AC25" s="41"/>
      <c r="AD25" s="41"/>
      <c r="AE25" s="149"/>
    </row>
    <row r="28" spans="3:19" ht="14.25">
      <c r="C28" s="8" t="s">
        <v>49</v>
      </c>
      <c r="D28" s="227" t="str">
        <f>Arvud!A11</f>
        <v>Mati Sadam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9"/>
    </row>
    <row r="29" spans="3:19" ht="14.25">
      <c r="C29" s="8" t="s">
        <v>50</v>
      </c>
      <c r="D29" s="227" t="str">
        <f>Arvud!A14</f>
        <v>Hans Ilves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9"/>
    </row>
    <row r="36" spans="1:31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13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</sheetData>
  <mergeCells count="89">
    <mergeCell ref="B24:B25"/>
    <mergeCell ref="C24:C25"/>
    <mergeCell ref="D24:D25"/>
    <mergeCell ref="D28:S28"/>
    <mergeCell ref="D29:S29"/>
    <mergeCell ref="M24:M25"/>
    <mergeCell ref="N24:N25"/>
    <mergeCell ref="Q24:Q25"/>
    <mergeCell ref="S24:S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B13:B14"/>
    <mergeCell ref="C13:C14"/>
    <mergeCell ref="D13:D14"/>
    <mergeCell ref="E13:E14"/>
    <mergeCell ref="N11:N12"/>
    <mergeCell ref="Q11:Q12"/>
    <mergeCell ref="S11:S12"/>
    <mergeCell ref="N13:N14"/>
    <mergeCell ref="Q13:Q14"/>
    <mergeCell ref="S13:S14"/>
    <mergeCell ref="C11:C12"/>
    <mergeCell ref="D11:D12"/>
    <mergeCell ref="E11:E12"/>
    <mergeCell ref="M13:M14"/>
    <mergeCell ref="F13:F14"/>
    <mergeCell ref="I13:I14"/>
    <mergeCell ref="J13:J14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N7:Q7"/>
    <mergeCell ref="S7:S9"/>
    <mergeCell ref="B1:S1"/>
    <mergeCell ref="B2:S2"/>
    <mergeCell ref="B3:S3"/>
  </mergeCells>
  <printOptions/>
  <pageMargins left="0.41" right="0.47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I51"/>
  <sheetViews>
    <sheetView workbookViewId="0" topLeftCell="A1">
      <selection activeCell="C7" sqref="C7:C9"/>
    </sheetView>
  </sheetViews>
  <sheetFormatPr defaultColWidth="9.140625" defaultRowHeight="12.75"/>
  <cols>
    <col min="1" max="1" width="1.8515625" style="73" customWidth="1"/>
    <col min="2" max="2" width="3.7109375" style="73" customWidth="1"/>
    <col min="3" max="3" width="21.57421875" style="73" customWidth="1"/>
    <col min="4" max="4" width="3.57421875" style="73" customWidth="1"/>
    <col min="5" max="5" width="9.140625" style="84" customWidth="1"/>
    <col min="6" max="6" width="3.421875" style="71" customWidth="1"/>
    <col min="7" max="7" width="3.421875" style="72" customWidth="1"/>
    <col min="8" max="8" width="3.421875" style="71" customWidth="1"/>
    <col min="9" max="9" width="3.421875" style="72" customWidth="1"/>
    <col min="10" max="10" width="4.28125" style="71" customWidth="1"/>
    <col min="11" max="11" width="3.421875" style="72" customWidth="1"/>
    <col min="12" max="12" width="3.421875" style="71" customWidth="1"/>
    <col min="13" max="13" width="3.421875" style="72" customWidth="1"/>
    <col min="14" max="14" width="3.421875" style="71" customWidth="1"/>
    <col min="15" max="15" width="3.421875" style="72" customWidth="1"/>
    <col min="16" max="16" width="3.421875" style="71" customWidth="1"/>
    <col min="17" max="17" width="3.421875" style="72" customWidth="1"/>
    <col min="18" max="18" width="4.57421875" style="73" customWidth="1"/>
    <col min="19" max="19" width="3.8515625" style="73" customWidth="1"/>
    <col min="20" max="20" width="3.421875" style="71" customWidth="1"/>
    <col min="21" max="21" width="3.421875" style="72" customWidth="1"/>
    <col min="22" max="22" width="3.421875" style="71" customWidth="1"/>
    <col min="23" max="23" width="3.421875" style="72" customWidth="1"/>
    <col min="24" max="24" width="3.421875" style="71" customWidth="1"/>
    <col min="25" max="25" width="3.421875" style="72" customWidth="1"/>
    <col min="26" max="26" width="5.57421875" style="71" customWidth="1"/>
    <col min="27" max="27" width="6.7109375" style="72" customWidth="1"/>
    <col min="28" max="28" width="3.421875" style="71" customWidth="1"/>
    <col min="29" max="29" width="3.421875" style="72" customWidth="1"/>
    <col min="30" max="30" width="3.421875" style="71" customWidth="1"/>
    <col min="31" max="31" width="3.421875" style="72" customWidth="1"/>
    <col min="32" max="32" width="4.57421875" style="73" customWidth="1"/>
    <col min="33" max="33" width="6.421875" style="73" customWidth="1"/>
    <col min="34" max="37" width="9.140625" style="73" hidden="1" customWidth="1"/>
    <col min="38" max="38" width="3.28125" style="73" customWidth="1"/>
    <col min="39" max="39" width="4.28125" style="73" customWidth="1"/>
    <col min="40" max="40" width="3.28125" style="73" customWidth="1"/>
    <col min="41" max="41" width="16.00390625" style="73" customWidth="1"/>
    <col min="42" max="42" width="10.8515625" style="73" customWidth="1"/>
    <col min="43" max="43" width="3.7109375" style="73" customWidth="1"/>
    <col min="44" max="44" width="3.28125" style="73" customWidth="1"/>
    <col min="45" max="45" width="4.28125" style="73" customWidth="1"/>
    <col min="46" max="46" width="3.140625" style="73" customWidth="1"/>
    <col min="47" max="47" width="16.00390625" style="73" customWidth="1"/>
    <col min="48" max="48" width="11.00390625" style="73" customWidth="1"/>
    <col min="49" max="50" width="3.57421875" style="73" customWidth="1"/>
    <col min="51" max="51" width="4.28125" style="73" customWidth="1"/>
    <col min="52" max="52" width="3.28125" style="73" customWidth="1"/>
    <col min="53" max="53" width="16.28125" style="73" customWidth="1"/>
    <col min="54" max="54" width="11.421875" style="73" customWidth="1"/>
    <col min="55" max="55" width="5.140625" style="73" customWidth="1"/>
    <col min="56" max="56" width="3.28125" style="73" customWidth="1"/>
    <col min="57" max="57" width="4.28125" style="73" customWidth="1"/>
    <col min="58" max="58" width="3.28125" style="73" customWidth="1"/>
    <col min="59" max="59" width="15.8515625" style="73" customWidth="1"/>
    <col min="60" max="60" width="11.7109375" style="73" customWidth="1"/>
    <col min="61" max="16384" width="9.140625" style="73" customWidth="1"/>
  </cols>
  <sheetData>
    <row r="1" spans="2:61" ht="12.75">
      <c r="B1" s="328" t="str">
        <f>Arvud!A2</f>
        <v>J.Rootsi ja E.Vanaisaku auhinnavõistlused vabamaadluses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174"/>
      <c r="AC1" s="174"/>
      <c r="AD1" s="174"/>
      <c r="AE1" s="174"/>
      <c r="AF1" s="174"/>
      <c r="AG1" s="174"/>
      <c r="AL1" s="340" t="str">
        <f>Arvud!A2</f>
        <v>J.Rootsi ja E.Vanaisaku auhinnavõistlused vabamaadluses</v>
      </c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/>
      <c r="BE1"/>
      <c r="BF1"/>
      <c r="BG1"/>
      <c r="BH1"/>
      <c r="BI1"/>
    </row>
    <row r="2" spans="2:61" ht="12.75">
      <c r="B2" s="328" t="str">
        <f>Arvud!A5</f>
        <v>15 detsember 2012.a.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174"/>
      <c r="AC2" s="174"/>
      <c r="AD2" s="174"/>
      <c r="AE2" s="174"/>
      <c r="AF2" s="174"/>
      <c r="AG2" s="174"/>
      <c r="AL2" s="340" t="str">
        <f>Arvud!A5</f>
        <v>15 detsember 2012.a.</v>
      </c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/>
      <c r="BE2"/>
      <c r="BF2"/>
      <c r="BG2"/>
      <c r="BH2"/>
      <c r="BI2"/>
    </row>
    <row r="3" spans="2:61" s="80" customFormat="1" ht="15" customHeight="1">
      <c r="B3" s="328" t="str">
        <f>Arvud!A8</f>
        <v>Türi, Järvamaa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174"/>
      <c r="AC3" s="174"/>
      <c r="AD3" s="174"/>
      <c r="AE3" s="174"/>
      <c r="AF3" s="174"/>
      <c r="AG3" s="174"/>
      <c r="AL3" s="341" t="str">
        <f>Arvud!A8</f>
        <v>Türi, Järvamaa</v>
      </c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1"/>
      <c r="BE3" s="1"/>
      <c r="BF3" s="1"/>
      <c r="BG3" s="1"/>
      <c r="BH3" s="1"/>
      <c r="BI3" s="1"/>
    </row>
    <row r="4" spans="2:61" s="80" customFormat="1" ht="2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s="80" customFormat="1" ht="15" customHeight="1">
      <c r="B5" s="79"/>
      <c r="C5" s="81" t="s">
        <v>44</v>
      </c>
      <c r="D5" s="82">
        <v>74</v>
      </c>
      <c r="E5" s="83" t="s">
        <v>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L5" s="1"/>
      <c r="AM5" s="129"/>
      <c r="AN5" s="138" t="s">
        <v>44</v>
      </c>
      <c r="AO5" s="142" t="s">
        <v>36</v>
      </c>
      <c r="AP5" s="143" t="s">
        <v>9</v>
      </c>
      <c r="AQ5" s="143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38:61" ht="3.75" customHeight="1" thickBot="1"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2:61" ht="14.25" customHeight="1">
      <c r="B7" s="293" t="s">
        <v>1</v>
      </c>
      <c r="C7" s="296" t="s">
        <v>40</v>
      </c>
      <c r="D7" s="299" t="s">
        <v>42</v>
      </c>
      <c r="E7" s="302" t="s">
        <v>41</v>
      </c>
      <c r="F7" s="185" t="s">
        <v>11</v>
      </c>
      <c r="G7" s="185"/>
      <c r="H7" s="185"/>
      <c r="I7" s="185"/>
      <c r="J7" s="186" t="s">
        <v>57</v>
      </c>
      <c r="K7" s="185"/>
      <c r="L7" s="185"/>
      <c r="M7" s="187"/>
      <c r="N7" s="185" t="s">
        <v>58</v>
      </c>
      <c r="O7" s="185"/>
      <c r="P7" s="185"/>
      <c r="Q7" s="185"/>
      <c r="R7" s="186" t="s">
        <v>59</v>
      </c>
      <c r="S7" s="185"/>
      <c r="T7" s="185"/>
      <c r="U7" s="187"/>
      <c r="V7" s="185" t="s">
        <v>54</v>
      </c>
      <c r="W7" s="185"/>
      <c r="X7" s="185"/>
      <c r="Y7" s="185"/>
      <c r="Z7" s="125" t="s">
        <v>45</v>
      </c>
      <c r="AA7" s="200" t="s">
        <v>46</v>
      </c>
      <c r="AB7" s="160"/>
      <c r="AC7" s="160"/>
      <c r="AD7" s="160"/>
      <c r="AE7" s="160"/>
      <c r="AF7" s="159"/>
      <c r="AG7" s="161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2:61" ht="14.25">
      <c r="B8" s="294"/>
      <c r="C8" s="297"/>
      <c r="D8" s="300"/>
      <c r="E8" s="303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2"/>
      <c r="S8" s="13" t="s">
        <v>0</v>
      </c>
      <c r="T8" s="112" t="s">
        <v>48</v>
      </c>
      <c r="U8" s="123"/>
      <c r="V8" s="119"/>
      <c r="W8" s="13" t="s">
        <v>0</v>
      </c>
      <c r="X8" s="112" t="s">
        <v>48</v>
      </c>
      <c r="Y8" s="120"/>
      <c r="Z8" s="126" t="s">
        <v>0</v>
      </c>
      <c r="AA8" s="201"/>
      <c r="AB8" s="160"/>
      <c r="AC8" s="160"/>
      <c r="AD8" s="160"/>
      <c r="AE8" s="160"/>
      <c r="AF8" s="94"/>
      <c r="AG8" s="161"/>
      <c r="AL8" s="111"/>
      <c r="AM8" s="13" t="s">
        <v>0</v>
      </c>
      <c r="AN8" s="112" t="s">
        <v>48</v>
      </c>
      <c r="AO8" s="342" t="s">
        <v>55</v>
      </c>
      <c r="AP8" s="342"/>
      <c r="AQ8" s="6"/>
      <c r="AR8" s="111"/>
      <c r="AS8" s="13" t="s">
        <v>0</v>
      </c>
      <c r="AT8" s="112" t="s">
        <v>48</v>
      </c>
      <c r="AU8" s="342" t="s">
        <v>60</v>
      </c>
      <c r="AV8" s="342"/>
      <c r="AW8"/>
      <c r="AX8" s="111"/>
      <c r="AY8" s="13" t="s">
        <v>0</v>
      </c>
      <c r="AZ8" s="112" t="s">
        <v>48</v>
      </c>
      <c r="BA8" s="342" t="s">
        <v>56</v>
      </c>
      <c r="BB8" s="342"/>
      <c r="BC8"/>
      <c r="BD8" s="111"/>
      <c r="BE8" s="13" t="s">
        <v>0</v>
      </c>
      <c r="BF8" s="112" t="s">
        <v>48</v>
      </c>
      <c r="BG8" s="342" t="s">
        <v>47</v>
      </c>
      <c r="BH8" s="342"/>
      <c r="BI8"/>
    </row>
    <row r="9" spans="2:61" ht="39.75" thickBot="1">
      <c r="B9" s="295"/>
      <c r="C9" s="298"/>
      <c r="D9" s="301"/>
      <c r="E9" s="304"/>
      <c r="F9" s="162"/>
      <c r="G9" s="163" t="s">
        <v>3</v>
      </c>
      <c r="H9" s="164" t="s">
        <v>52</v>
      </c>
      <c r="I9" s="165" t="s">
        <v>51</v>
      </c>
      <c r="J9" s="166"/>
      <c r="K9" s="163" t="s">
        <v>3</v>
      </c>
      <c r="L9" s="164" t="s">
        <v>52</v>
      </c>
      <c r="M9" s="167" t="s">
        <v>51</v>
      </c>
      <c r="N9" s="162"/>
      <c r="O9" s="163" t="s">
        <v>3</v>
      </c>
      <c r="P9" s="164" t="s">
        <v>52</v>
      </c>
      <c r="Q9" s="165" t="s">
        <v>51</v>
      </c>
      <c r="R9" s="166"/>
      <c r="S9" s="163" t="s">
        <v>3</v>
      </c>
      <c r="T9" s="164" t="s">
        <v>52</v>
      </c>
      <c r="U9" s="167" t="s">
        <v>51</v>
      </c>
      <c r="V9" s="162"/>
      <c r="W9" s="163" t="s">
        <v>3</v>
      </c>
      <c r="X9" s="164" t="s">
        <v>52</v>
      </c>
      <c r="Y9" s="165" t="s">
        <v>51</v>
      </c>
      <c r="Z9" s="127" t="s">
        <v>3</v>
      </c>
      <c r="AA9" s="202"/>
      <c r="AB9" s="90"/>
      <c r="AC9" s="91"/>
      <c r="AD9" s="92"/>
      <c r="AE9" s="92"/>
      <c r="AF9" s="94"/>
      <c r="AG9" s="161"/>
      <c r="AL9" s="111" t="s">
        <v>1</v>
      </c>
      <c r="AM9" s="13" t="s">
        <v>3</v>
      </c>
      <c r="AN9" s="114" t="s">
        <v>52</v>
      </c>
      <c r="AO9" s="144" t="s">
        <v>40</v>
      </c>
      <c r="AP9" s="144" t="s">
        <v>41</v>
      </c>
      <c r="AQ9" s="99"/>
      <c r="AR9" s="111" t="s">
        <v>1</v>
      </c>
      <c r="AS9" s="13" t="s">
        <v>3</v>
      </c>
      <c r="AT9" s="114" t="s">
        <v>52</v>
      </c>
      <c r="AU9" s="144" t="s">
        <v>40</v>
      </c>
      <c r="AV9" s="144" t="s">
        <v>41</v>
      </c>
      <c r="AW9"/>
      <c r="AX9" s="111" t="s">
        <v>1</v>
      </c>
      <c r="AY9" s="13" t="s">
        <v>3</v>
      </c>
      <c r="AZ9" s="114" t="s">
        <v>52</v>
      </c>
      <c r="BA9" s="144" t="s">
        <v>40</v>
      </c>
      <c r="BB9" s="144" t="s">
        <v>41</v>
      </c>
      <c r="BC9"/>
      <c r="BD9" s="111" t="s">
        <v>1</v>
      </c>
      <c r="BE9" s="13" t="s">
        <v>3</v>
      </c>
      <c r="BF9" s="114" t="s">
        <v>52</v>
      </c>
      <c r="BG9" s="144" t="s">
        <v>40</v>
      </c>
      <c r="BH9" s="144" t="s">
        <v>41</v>
      </c>
      <c r="BI9"/>
    </row>
    <row r="10" spans="2:61" ht="9.75" customHeight="1" hidden="1">
      <c r="B10" s="85"/>
      <c r="C10" s="86" t="s">
        <v>4</v>
      </c>
      <c r="D10" s="87"/>
      <c r="E10" s="88"/>
      <c r="F10" s="53"/>
      <c r="G10" s="54"/>
      <c r="H10" s="55"/>
      <c r="I10" s="55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90"/>
      <c r="AC10" s="91"/>
      <c r="AD10" s="92"/>
      <c r="AE10" s="92"/>
      <c r="AF10" s="94"/>
      <c r="AG10" s="158"/>
      <c r="AL10" s="47"/>
      <c r="AM10" s="47"/>
      <c r="AN10" s="47"/>
      <c r="AO10" s="47"/>
      <c r="AP10" s="47"/>
      <c r="AQ10" s="51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2:61" s="89" customFormat="1" ht="11.25" customHeight="1">
      <c r="B11" s="309">
        <v>1</v>
      </c>
      <c r="C11" s="310" t="s">
        <v>113</v>
      </c>
      <c r="D11" s="311"/>
      <c r="E11" s="313" t="s">
        <v>73</v>
      </c>
      <c r="F11" s="246" t="s">
        <v>39</v>
      </c>
      <c r="G11" s="305"/>
      <c r="H11" s="305"/>
      <c r="I11" s="306"/>
      <c r="J11" s="305">
        <v>2</v>
      </c>
      <c r="K11" s="69">
        <v>1</v>
      </c>
      <c r="L11" s="70"/>
      <c r="M11" s="248"/>
      <c r="N11" s="246"/>
      <c r="O11" s="69"/>
      <c r="P11" s="70"/>
      <c r="Q11" s="248"/>
      <c r="R11" s="315"/>
      <c r="S11" s="42"/>
      <c r="T11" s="43"/>
      <c r="U11" s="215"/>
      <c r="V11" s="213"/>
      <c r="W11" s="42"/>
      <c r="X11" s="43"/>
      <c r="Y11" s="215"/>
      <c r="Z11" s="39">
        <v>1</v>
      </c>
      <c r="AA11" s="183">
        <v>9</v>
      </c>
      <c r="AB11" s="152"/>
      <c r="AC11" s="61"/>
      <c r="AD11" s="61"/>
      <c r="AE11" s="155"/>
      <c r="AF11" s="61"/>
      <c r="AG11" s="152"/>
      <c r="AI11" s="89" t="s">
        <v>40</v>
      </c>
      <c r="AJ11" s="89" t="s">
        <v>42</v>
      </c>
      <c r="AK11" s="89" t="s">
        <v>41</v>
      </c>
      <c r="AL11" s="343">
        <v>1</v>
      </c>
      <c r="AM11" s="101"/>
      <c r="AN11" s="101"/>
      <c r="AO11" s="344" t="str">
        <f>LOOKUP(AL11,$B$11:$B$43,$C$11:$C$43)</f>
        <v>Aavo Olgo</v>
      </c>
      <c r="AP11" s="344" t="str">
        <f>LOOKUP(AL11,$B$11:$B$43,$E$11:$E$43)</f>
        <v>Põltsamaa</v>
      </c>
      <c r="AQ11" s="6"/>
      <c r="AR11" s="343">
        <v>1</v>
      </c>
      <c r="AS11" s="101">
        <v>1</v>
      </c>
      <c r="AT11" s="101"/>
      <c r="AU11" s="344" t="str">
        <f>LOOKUP(AR11,$B$11:$B$43,$C$11:$C$43)</f>
        <v>Aavo Olgo</v>
      </c>
      <c r="AV11" s="344" t="str">
        <f>LOOKUP(AR11,$B$11:$B$40,$E$11:$E$40)</f>
        <v>Põltsamaa</v>
      </c>
      <c r="AW11" s="15"/>
      <c r="AX11" s="140"/>
      <c r="AY11" s="141"/>
      <c r="AZ11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2:61" s="89" customFormat="1" ht="11.25" customHeight="1" thickBot="1">
      <c r="B12" s="309"/>
      <c r="C12" s="310"/>
      <c r="D12" s="312"/>
      <c r="E12" s="314"/>
      <c r="F12" s="247"/>
      <c r="G12" s="307"/>
      <c r="H12" s="307"/>
      <c r="I12" s="308"/>
      <c r="J12" s="307"/>
      <c r="K12" s="66">
        <v>3</v>
      </c>
      <c r="L12" s="67"/>
      <c r="M12" s="249"/>
      <c r="N12" s="247"/>
      <c r="O12" s="66"/>
      <c r="P12" s="67"/>
      <c r="Q12" s="249"/>
      <c r="R12" s="316"/>
      <c r="S12" s="16"/>
      <c r="T12" s="17"/>
      <c r="U12" s="216"/>
      <c r="V12" s="214"/>
      <c r="W12" s="16"/>
      <c r="X12" s="17"/>
      <c r="Y12" s="216"/>
      <c r="Z12" s="18">
        <v>3</v>
      </c>
      <c r="AA12" s="184"/>
      <c r="AB12" s="152"/>
      <c r="AC12" s="61"/>
      <c r="AD12" s="61"/>
      <c r="AE12" s="155"/>
      <c r="AF12" s="61"/>
      <c r="AG12" s="152"/>
      <c r="AH12" s="89">
        <v>1</v>
      </c>
      <c r="AI12" s="89">
        <v>111</v>
      </c>
      <c r="AJ12" s="89">
        <v>1</v>
      </c>
      <c r="AK12" s="89">
        <v>11</v>
      </c>
      <c r="AL12" s="343"/>
      <c r="AM12" s="101"/>
      <c r="AN12" s="101"/>
      <c r="AO12" s="345"/>
      <c r="AP12" s="345"/>
      <c r="AQ12" s="6"/>
      <c r="AR12" s="343"/>
      <c r="AS12" s="101">
        <v>3</v>
      </c>
      <c r="AT12" s="101"/>
      <c r="AU12" s="345"/>
      <c r="AV12" s="345"/>
      <c r="AW12" s="15"/>
      <c r="AX12" s="140"/>
      <c r="AY12" s="145"/>
      <c r="AZ12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2:61" s="89" customFormat="1" ht="11.25" customHeight="1">
      <c r="B13" s="317">
        <v>2</v>
      </c>
      <c r="C13" s="319" t="s">
        <v>114</v>
      </c>
      <c r="D13" s="311"/>
      <c r="E13" s="313" t="s">
        <v>84</v>
      </c>
      <c r="F13" s="246">
        <v>3</v>
      </c>
      <c r="G13" s="69">
        <v>5</v>
      </c>
      <c r="H13" s="70"/>
      <c r="I13" s="248"/>
      <c r="J13" s="305">
        <v>1</v>
      </c>
      <c r="K13" s="69">
        <v>3</v>
      </c>
      <c r="L13" s="70"/>
      <c r="M13" s="248"/>
      <c r="N13" s="246">
        <v>5</v>
      </c>
      <c r="O13" s="69">
        <v>1</v>
      </c>
      <c r="P13" s="70"/>
      <c r="Q13" s="248"/>
      <c r="R13" s="315">
        <v>6</v>
      </c>
      <c r="S13" s="42">
        <v>3</v>
      </c>
      <c r="T13" s="43"/>
      <c r="U13" s="215"/>
      <c r="V13" s="213">
        <v>15</v>
      </c>
      <c r="W13" s="42">
        <v>0</v>
      </c>
      <c r="X13" s="43"/>
      <c r="Y13" s="215"/>
      <c r="Z13" s="39"/>
      <c r="AA13" s="183">
        <v>4</v>
      </c>
      <c r="AB13" s="152"/>
      <c r="AC13" s="61"/>
      <c r="AD13" s="61"/>
      <c r="AE13" s="155"/>
      <c r="AF13" s="61"/>
      <c r="AG13" s="152"/>
      <c r="AH13" s="89">
        <v>2</v>
      </c>
      <c r="AI13" s="89">
        <v>222</v>
      </c>
      <c r="AJ13" s="89">
        <v>2</v>
      </c>
      <c r="AK13" s="89">
        <v>22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343">
        <f>IF(AS11="","",IF(AS11&gt;AS14,AR11,AR14))</f>
        <v>2</v>
      </c>
      <c r="AY13" s="101">
        <v>1</v>
      </c>
      <c r="AZ13" s="101"/>
      <c r="BA13" s="344" t="str">
        <f>LOOKUP(AX13,$B$11:$B$43,$C$11:$C$43)</f>
        <v>Taavi Tikerpalu</v>
      </c>
      <c r="BB13" s="344" t="str">
        <f>LOOKUP(AX13,$B$11:$B$40,$E$11:$E$40)</f>
        <v>JMM</v>
      </c>
      <c r="BC13" s="15"/>
      <c r="BD13" s="15"/>
      <c r="BE13" s="15"/>
      <c r="BF13" s="15"/>
      <c r="BG13" s="15"/>
      <c r="BH13" s="15"/>
      <c r="BI13" s="15"/>
    </row>
    <row r="14" spans="2:61" s="89" customFormat="1" ht="11.25" customHeight="1" thickBot="1">
      <c r="B14" s="318"/>
      <c r="C14" s="320"/>
      <c r="D14" s="321"/>
      <c r="E14" s="322"/>
      <c r="F14" s="247"/>
      <c r="G14" s="66">
        <v>7</v>
      </c>
      <c r="H14" s="67"/>
      <c r="I14" s="249"/>
      <c r="J14" s="307"/>
      <c r="K14" s="66">
        <v>11</v>
      </c>
      <c r="L14" s="67"/>
      <c r="M14" s="249"/>
      <c r="N14" s="247"/>
      <c r="O14" s="66">
        <v>2</v>
      </c>
      <c r="P14" s="67"/>
      <c r="Q14" s="249"/>
      <c r="R14" s="316"/>
      <c r="S14" s="16">
        <v>4</v>
      </c>
      <c r="T14" s="17"/>
      <c r="U14" s="216"/>
      <c r="V14" s="214"/>
      <c r="W14" s="16">
        <v>0</v>
      </c>
      <c r="X14" s="17"/>
      <c r="Y14" s="216"/>
      <c r="Z14" s="18"/>
      <c r="AA14" s="184"/>
      <c r="AB14" s="152"/>
      <c r="AC14" s="61"/>
      <c r="AD14" s="61"/>
      <c r="AE14" s="155"/>
      <c r="AF14" s="61"/>
      <c r="AG14" s="152"/>
      <c r="AH14" s="89">
        <v>3</v>
      </c>
      <c r="AI14" s="89">
        <v>333</v>
      </c>
      <c r="AJ14" s="89">
        <v>3</v>
      </c>
      <c r="AK14" s="89">
        <v>33</v>
      </c>
      <c r="AL14" s="343">
        <v>2</v>
      </c>
      <c r="AM14" s="101">
        <v>5</v>
      </c>
      <c r="AN14" s="101"/>
      <c r="AO14" s="344" t="str">
        <f>LOOKUP(AL14,$B$11:$B$43,$C$11:$C$43)</f>
        <v>Taavi Tikerpalu</v>
      </c>
      <c r="AP14" s="344" t="str">
        <f>LOOKUP(AL14,$B$11:$B$40,$E$11:$E$40)</f>
        <v>JMM</v>
      </c>
      <c r="AQ14" s="6"/>
      <c r="AR14" s="346">
        <f>IF(AM14="","",IF(AM14&gt;AM18,AL14,AL18))</f>
        <v>2</v>
      </c>
      <c r="AS14" s="101">
        <v>3</v>
      </c>
      <c r="AT14" s="101"/>
      <c r="AU14" s="344" t="str">
        <f>LOOKUP(AR14,$B$11:$B$43,$C$11:$C$43)</f>
        <v>Taavi Tikerpalu</v>
      </c>
      <c r="AV14" s="344" t="str">
        <f>LOOKUP(AR14,$B$11:$B$40,$E$11:$E$40)</f>
        <v>JMM</v>
      </c>
      <c r="AW14" s="15"/>
      <c r="AX14" s="343"/>
      <c r="AY14" s="101">
        <v>2</v>
      </c>
      <c r="AZ14" s="101"/>
      <c r="BA14" s="345"/>
      <c r="BB14" s="345"/>
      <c r="BC14" s="15"/>
      <c r="BD14" s="15"/>
      <c r="BE14" s="15"/>
      <c r="BF14" s="15"/>
      <c r="BG14" s="15"/>
      <c r="BH14" s="15"/>
      <c r="BI14" s="15"/>
    </row>
    <row r="15" spans="2:61" s="89" customFormat="1" ht="11.25" customHeight="1">
      <c r="B15" s="309">
        <v>3</v>
      </c>
      <c r="C15" s="310" t="s">
        <v>115</v>
      </c>
      <c r="D15" s="312"/>
      <c r="E15" s="314" t="s">
        <v>84</v>
      </c>
      <c r="F15" s="246">
        <v>2</v>
      </c>
      <c r="G15" s="69">
        <v>0</v>
      </c>
      <c r="H15" s="70"/>
      <c r="I15" s="248"/>
      <c r="J15" s="305"/>
      <c r="K15" s="69"/>
      <c r="L15" s="70"/>
      <c r="M15" s="248"/>
      <c r="N15" s="246"/>
      <c r="O15" s="69"/>
      <c r="P15" s="70"/>
      <c r="Q15" s="248"/>
      <c r="R15" s="315"/>
      <c r="S15" s="42"/>
      <c r="T15" s="43"/>
      <c r="U15" s="215"/>
      <c r="V15" s="213"/>
      <c r="W15" s="42"/>
      <c r="X15" s="43"/>
      <c r="Y15" s="215"/>
      <c r="Z15" s="39">
        <v>0</v>
      </c>
      <c r="AA15" s="183">
        <v>12</v>
      </c>
      <c r="AB15" s="152"/>
      <c r="AC15" s="61"/>
      <c r="AD15" s="61"/>
      <c r="AE15" s="155"/>
      <c r="AF15" s="61"/>
      <c r="AG15" s="152"/>
      <c r="AH15" s="89">
        <v>4</v>
      </c>
      <c r="AI15" s="89">
        <v>444</v>
      </c>
      <c r="AJ15" s="89">
        <v>4</v>
      </c>
      <c r="AK15" s="89">
        <v>44</v>
      </c>
      <c r="AL15" s="343"/>
      <c r="AM15" s="101">
        <v>7</v>
      </c>
      <c r="AN15" s="101"/>
      <c r="AO15" s="345"/>
      <c r="AP15" s="345"/>
      <c r="AQ15" s="6"/>
      <c r="AR15" s="347"/>
      <c r="AS15" s="101">
        <v>11</v>
      </c>
      <c r="AT15" s="101"/>
      <c r="AU15" s="345"/>
      <c r="AV15" s="345"/>
      <c r="AW15"/>
      <c r="AX15" s="51"/>
      <c r="AY15" s="62"/>
      <c r="AZ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2:61" s="89" customFormat="1" ht="11.25" customHeight="1" thickBot="1">
      <c r="B16" s="318"/>
      <c r="C16" s="320"/>
      <c r="D16" s="321"/>
      <c r="E16" s="322"/>
      <c r="F16" s="247"/>
      <c r="G16" s="66">
        <v>0</v>
      </c>
      <c r="H16" s="67"/>
      <c r="I16" s="249"/>
      <c r="J16" s="307"/>
      <c r="K16" s="66"/>
      <c r="L16" s="67"/>
      <c r="M16" s="249"/>
      <c r="N16" s="247"/>
      <c r="O16" s="66"/>
      <c r="P16" s="67"/>
      <c r="Q16" s="249"/>
      <c r="R16" s="316"/>
      <c r="S16" s="16"/>
      <c r="T16" s="17"/>
      <c r="U16" s="216"/>
      <c r="V16" s="214"/>
      <c r="W16" s="16"/>
      <c r="X16" s="17"/>
      <c r="Y16" s="216"/>
      <c r="Z16" s="18">
        <v>0</v>
      </c>
      <c r="AA16" s="184"/>
      <c r="AB16" s="152"/>
      <c r="AC16" s="61"/>
      <c r="AD16" s="61"/>
      <c r="AE16" s="155"/>
      <c r="AF16" s="61"/>
      <c r="AG16" s="152"/>
      <c r="AH16" s="89">
        <v>5</v>
      </c>
      <c r="AI16" s="89">
        <v>555</v>
      </c>
      <c r="AJ16" s="89">
        <v>5</v>
      </c>
      <c r="AK16" s="89">
        <v>55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2:61" ht="11.25" customHeight="1" hidden="1">
      <c r="B17" s="85"/>
      <c r="C17" s="86" t="s">
        <v>5</v>
      </c>
      <c r="D17" s="104"/>
      <c r="E17" s="46"/>
      <c r="F17" s="90"/>
      <c r="G17" s="91"/>
      <c r="H17" s="92"/>
      <c r="I17" s="92"/>
      <c r="J17" s="76"/>
      <c r="K17" s="77"/>
      <c r="L17" s="78"/>
      <c r="M17" s="78"/>
      <c r="N17" s="76"/>
      <c r="O17" s="77"/>
      <c r="P17" s="78"/>
      <c r="Q17" s="78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93"/>
      <c r="AC17" s="91"/>
      <c r="AD17" s="92"/>
      <c r="AE17" s="92"/>
      <c r="AF17" s="94"/>
      <c r="AG17" s="158"/>
      <c r="AH17" s="89">
        <v>6</v>
      </c>
      <c r="AI17" s="89">
        <v>666</v>
      </c>
      <c r="AJ17" s="89">
        <v>6</v>
      </c>
      <c r="AK17" s="89">
        <v>66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2:61" s="89" customFormat="1" ht="11.25" customHeight="1">
      <c r="B18" s="309">
        <v>4</v>
      </c>
      <c r="C18" s="310" t="s">
        <v>116</v>
      </c>
      <c r="D18" s="311"/>
      <c r="E18" s="313" t="s">
        <v>84</v>
      </c>
      <c r="F18" s="246">
        <v>5</v>
      </c>
      <c r="G18" s="69">
        <v>0</v>
      </c>
      <c r="H18" s="70"/>
      <c r="I18" s="248"/>
      <c r="J18" s="305"/>
      <c r="K18" s="69"/>
      <c r="L18" s="70"/>
      <c r="M18" s="248"/>
      <c r="N18" s="246"/>
      <c r="O18" s="69"/>
      <c r="P18" s="70"/>
      <c r="Q18" s="248"/>
      <c r="R18" s="315">
        <v>6</v>
      </c>
      <c r="S18" s="42">
        <v>0</v>
      </c>
      <c r="T18" s="43"/>
      <c r="U18" s="215"/>
      <c r="V18" s="213"/>
      <c r="W18" s="42"/>
      <c r="X18" s="43"/>
      <c r="Y18" s="215"/>
      <c r="Z18" s="39">
        <v>0</v>
      </c>
      <c r="AA18" s="183">
        <v>15</v>
      </c>
      <c r="AB18" s="152"/>
      <c r="AC18" s="61"/>
      <c r="AD18" s="61"/>
      <c r="AE18" s="155"/>
      <c r="AF18" s="61"/>
      <c r="AG18" s="152"/>
      <c r="AH18" s="89">
        <v>7</v>
      </c>
      <c r="AI18" s="89">
        <v>777</v>
      </c>
      <c r="AJ18" s="89">
        <v>7</v>
      </c>
      <c r="AK18" s="89">
        <v>77</v>
      </c>
      <c r="AL18" s="343">
        <v>3</v>
      </c>
      <c r="AM18" s="101"/>
      <c r="AN18" s="101"/>
      <c r="AO18" s="344" t="str">
        <f>LOOKUP(AL18,$B$11:$B$43,$C$11:$C$43)</f>
        <v>Taivo Kalvik</v>
      </c>
      <c r="AP18" s="344" t="str">
        <f>LOOKUP(AL18,$B$11:$B$40,$E$11:$E$40)</f>
        <v>JMM</v>
      </c>
      <c r="AR18" s="152"/>
      <c r="AS18" s="61"/>
      <c r="AT18" s="61"/>
      <c r="AU18" s="153"/>
      <c r="AV18" s="153"/>
      <c r="AW18" s="15"/>
      <c r="AX18" s="15"/>
      <c r="AY18" s="15"/>
      <c r="AZ18" s="15"/>
      <c r="BA18" s="15"/>
      <c r="BB18" s="15"/>
      <c r="BC18" s="15"/>
      <c r="BD18" s="343">
        <f>IF(AY13="","",IF(AY13&gt;AY25,AX13,AX25))</f>
        <v>5</v>
      </c>
      <c r="BE18" s="101"/>
      <c r="BF18" s="101"/>
      <c r="BG18" s="344" t="str">
        <f>LOOKUP(BD18,$B$11:$B$43,$C$11:$C$43)</f>
        <v>Hergo Andruse</v>
      </c>
      <c r="BH18" s="344" t="str">
        <f>LOOKUP(BD18,$B$11:$B$40,$E$11:$E$40)</f>
        <v>Põltsamaa</v>
      </c>
      <c r="BI18" s="15"/>
    </row>
    <row r="19" spans="2:61" s="89" customFormat="1" ht="11.25" customHeight="1" thickBot="1">
      <c r="B19" s="309"/>
      <c r="C19" s="310"/>
      <c r="D19" s="312"/>
      <c r="E19" s="314"/>
      <c r="F19" s="247"/>
      <c r="G19" s="66">
        <v>0</v>
      </c>
      <c r="H19" s="67"/>
      <c r="I19" s="249"/>
      <c r="J19" s="307"/>
      <c r="K19" s="66"/>
      <c r="L19" s="67"/>
      <c r="M19" s="249"/>
      <c r="N19" s="247"/>
      <c r="O19" s="66"/>
      <c r="P19" s="67"/>
      <c r="Q19" s="249"/>
      <c r="R19" s="316"/>
      <c r="S19" s="16">
        <v>0</v>
      </c>
      <c r="T19" s="17"/>
      <c r="U19" s="216"/>
      <c r="V19" s="214"/>
      <c r="W19" s="16"/>
      <c r="X19" s="17"/>
      <c r="Y19" s="216"/>
      <c r="Z19" s="18">
        <v>0</v>
      </c>
      <c r="AA19" s="184"/>
      <c r="AB19" s="152"/>
      <c r="AC19" s="61"/>
      <c r="AD19" s="61"/>
      <c r="AE19" s="155"/>
      <c r="AF19" s="61"/>
      <c r="AG19" s="152"/>
      <c r="AH19" s="89">
        <v>8</v>
      </c>
      <c r="AI19" s="89">
        <v>888</v>
      </c>
      <c r="AJ19" s="89">
        <v>8</v>
      </c>
      <c r="AK19" s="89">
        <v>88</v>
      </c>
      <c r="AL19" s="343"/>
      <c r="AM19" s="101"/>
      <c r="AN19" s="101"/>
      <c r="AO19" s="345"/>
      <c r="AP19" s="345"/>
      <c r="AW19" s="15"/>
      <c r="AX19" s="15"/>
      <c r="AY19" s="15"/>
      <c r="AZ19" s="15"/>
      <c r="BA19" s="15"/>
      <c r="BB19" s="15"/>
      <c r="BC19" s="15"/>
      <c r="BD19" s="343"/>
      <c r="BE19" s="101"/>
      <c r="BF19" s="101"/>
      <c r="BG19" s="345"/>
      <c r="BH19" s="345"/>
      <c r="BI19" s="15"/>
    </row>
    <row r="20" spans="2:61" s="89" customFormat="1" ht="11.25" customHeight="1">
      <c r="B20" s="317">
        <v>5</v>
      </c>
      <c r="C20" s="319" t="s">
        <v>117</v>
      </c>
      <c r="D20" s="311"/>
      <c r="E20" s="313" t="s">
        <v>73</v>
      </c>
      <c r="F20" s="246">
        <v>4</v>
      </c>
      <c r="G20" s="69">
        <v>5</v>
      </c>
      <c r="H20" s="70"/>
      <c r="I20" s="248"/>
      <c r="J20" s="305">
        <v>6</v>
      </c>
      <c r="K20" s="69">
        <v>5</v>
      </c>
      <c r="L20" s="70"/>
      <c r="M20" s="248"/>
      <c r="N20" s="246">
        <v>2</v>
      </c>
      <c r="O20" s="69">
        <v>3</v>
      </c>
      <c r="P20" s="70"/>
      <c r="Q20" s="248"/>
      <c r="R20" s="315"/>
      <c r="S20" s="42"/>
      <c r="T20" s="43"/>
      <c r="U20" s="215"/>
      <c r="V20" s="213">
        <v>13</v>
      </c>
      <c r="W20" s="42">
        <v>0</v>
      </c>
      <c r="X20" s="43"/>
      <c r="Y20" s="215"/>
      <c r="Z20" s="39">
        <v>0</v>
      </c>
      <c r="AA20" s="183">
        <v>2</v>
      </c>
      <c r="AB20" s="152"/>
      <c r="AC20" s="61"/>
      <c r="AD20" s="61"/>
      <c r="AE20" s="155"/>
      <c r="AF20" s="61"/>
      <c r="AG20" s="152"/>
      <c r="AH20" s="89">
        <v>9</v>
      </c>
      <c r="AI20" s="89">
        <v>999</v>
      </c>
      <c r="AJ20" s="89">
        <v>9</v>
      </c>
      <c r="AK20" s="89">
        <v>99</v>
      </c>
      <c r="AL20" s="15"/>
      <c r="AM20" s="15"/>
      <c r="AN20" s="15"/>
      <c r="AO20" s="15"/>
      <c r="AP20" s="15"/>
      <c r="AW20" s="15"/>
      <c r="BC20" s="15"/>
      <c r="BD20" s="15"/>
      <c r="BE20" s="15"/>
      <c r="BF20" s="15"/>
      <c r="BG20" s="15"/>
      <c r="BH20" s="15"/>
      <c r="BI20" s="15"/>
    </row>
    <row r="21" spans="2:61" s="89" customFormat="1" ht="11.25" customHeight="1" thickBot="1">
      <c r="B21" s="318"/>
      <c r="C21" s="320"/>
      <c r="D21" s="321"/>
      <c r="E21" s="322"/>
      <c r="F21" s="247"/>
      <c r="G21" s="66">
        <v>4</v>
      </c>
      <c r="H21" s="67"/>
      <c r="I21" s="249"/>
      <c r="J21" s="307"/>
      <c r="K21" s="66">
        <v>7</v>
      </c>
      <c r="L21" s="67"/>
      <c r="M21" s="249"/>
      <c r="N21" s="247"/>
      <c r="O21" s="66">
        <v>7</v>
      </c>
      <c r="P21" s="67"/>
      <c r="Q21" s="249"/>
      <c r="R21" s="316"/>
      <c r="S21" s="16"/>
      <c r="T21" s="17"/>
      <c r="U21" s="216"/>
      <c r="V21" s="214"/>
      <c r="W21" s="16">
        <v>0</v>
      </c>
      <c r="X21" s="17"/>
      <c r="Y21" s="216"/>
      <c r="Z21" s="18">
        <v>0</v>
      </c>
      <c r="AA21" s="184"/>
      <c r="AB21" s="152"/>
      <c r="AC21" s="61"/>
      <c r="AD21" s="61"/>
      <c r="AE21" s="155"/>
      <c r="AF21" s="61"/>
      <c r="AG21" s="152"/>
      <c r="AH21" s="89">
        <v>10</v>
      </c>
      <c r="AI21" s="89">
        <v>101010</v>
      </c>
      <c r="AJ21" s="89">
        <v>10</v>
      </c>
      <c r="AK21" s="89">
        <v>1010</v>
      </c>
      <c r="AL21" s="343">
        <v>4</v>
      </c>
      <c r="AM21" s="101">
        <v>0</v>
      </c>
      <c r="AN21" s="101"/>
      <c r="AO21" s="344" t="str">
        <f>LOOKUP(AL21,$B$11:$B$43,$C$11:$C$43)</f>
        <v>Hans-Christjan Ilves</v>
      </c>
      <c r="AP21" s="344" t="str">
        <f>LOOKUP(AL21,$B$11:$B$40,$E$11:$E$40)</f>
        <v>JMM</v>
      </c>
      <c r="AW21" s="15"/>
      <c r="BC21" s="15"/>
      <c r="BD21" s="15"/>
      <c r="BE21" s="15"/>
      <c r="BF21" s="15"/>
      <c r="BG21" s="15"/>
      <c r="BH21" s="15"/>
      <c r="BI21" s="15"/>
    </row>
    <row r="22" spans="2:61" s="89" customFormat="1" ht="11.25" customHeight="1">
      <c r="B22" s="309">
        <v>6</v>
      </c>
      <c r="C22" s="310" t="s">
        <v>118</v>
      </c>
      <c r="D22" s="312"/>
      <c r="E22" s="314" t="s">
        <v>88</v>
      </c>
      <c r="F22" s="257">
        <v>7</v>
      </c>
      <c r="G22" s="63">
        <v>5</v>
      </c>
      <c r="H22" s="64"/>
      <c r="I22" s="325"/>
      <c r="J22" s="326">
        <v>5</v>
      </c>
      <c r="K22" s="63">
        <v>0</v>
      </c>
      <c r="L22" s="64"/>
      <c r="M22" s="325"/>
      <c r="N22" s="257"/>
      <c r="O22" s="63"/>
      <c r="P22" s="64"/>
      <c r="Q22" s="325"/>
      <c r="R22" s="327">
        <v>2</v>
      </c>
      <c r="S22" s="19">
        <v>1</v>
      </c>
      <c r="T22" s="20"/>
      <c r="U22" s="221"/>
      <c r="V22" s="220"/>
      <c r="W22" s="19"/>
      <c r="X22" s="20"/>
      <c r="Y22" s="221"/>
      <c r="Z22" s="21">
        <v>6</v>
      </c>
      <c r="AA22" s="224">
        <v>6</v>
      </c>
      <c r="AB22" s="152"/>
      <c r="AC22" s="61"/>
      <c r="AD22" s="61"/>
      <c r="AE22" s="155"/>
      <c r="AF22" s="61"/>
      <c r="AG22" s="152"/>
      <c r="AH22" s="89">
        <v>11</v>
      </c>
      <c r="AI22" s="89">
        <v>111111</v>
      </c>
      <c r="AJ22" s="89">
        <v>11</v>
      </c>
      <c r="AK22" s="89">
        <v>1111</v>
      </c>
      <c r="AL22" s="343"/>
      <c r="AM22" s="101">
        <v>0</v>
      </c>
      <c r="AN22" s="101"/>
      <c r="AO22" s="345"/>
      <c r="AP22" s="345"/>
      <c r="AQ22" s="15"/>
      <c r="AR22" s="346">
        <f>IF(AM21="","",IF(AM21&gt;AM25,AL21,AL25))</f>
        <v>5</v>
      </c>
      <c r="AS22" s="101">
        <v>5</v>
      </c>
      <c r="AT22" s="101"/>
      <c r="AU22" s="344" t="str">
        <f>LOOKUP(AR22,$B$11:$B$43,$C$11:$C$43)</f>
        <v>Hergo Andruse</v>
      </c>
      <c r="AV22" s="344" t="str">
        <f>LOOKUP(AR22,$B$11:$B$40,$E$11:$E$40)</f>
        <v>Põltsamaa</v>
      </c>
      <c r="AW22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2:61" s="89" customFormat="1" ht="11.25" customHeight="1" thickBot="1">
      <c r="B23" s="318"/>
      <c r="C23" s="320"/>
      <c r="D23" s="321"/>
      <c r="E23" s="322"/>
      <c r="F23" s="247"/>
      <c r="G23" s="66">
        <v>4</v>
      </c>
      <c r="H23" s="67"/>
      <c r="I23" s="249"/>
      <c r="J23" s="326"/>
      <c r="K23" s="74">
        <v>0</v>
      </c>
      <c r="L23" s="75"/>
      <c r="M23" s="325"/>
      <c r="N23" s="257"/>
      <c r="O23" s="74"/>
      <c r="P23" s="75"/>
      <c r="Q23" s="325"/>
      <c r="R23" s="327"/>
      <c r="S23" s="168">
        <v>8</v>
      </c>
      <c r="T23" s="169"/>
      <c r="U23" s="221"/>
      <c r="V23" s="220"/>
      <c r="W23" s="168"/>
      <c r="X23" s="169"/>
      <c r="Y23" s="221"/>
      <c r="Z23" s="170">
        <v>12</v>
      </c>
      <c r="AA23" s="224"/>
      <c r="AB23" s="152"/>
      <c r="AC23" s="61"/>
      <c r="AD23" s="61"/>
      <c r="AE23" s="155"/>
      <c r="AF23" s="61"/>
      <c r="AG23" s="152"/>
      <c r="AH23" s="89">
        <v>12</v>
      </c>
      <c r="AI23" s="89">
        <v>121212</v>
      </c>
      <c r="AJ23" s="89">
        <v>12</v>
      </c>
      <c r="AK23" s="89">
        <v>1212</v>
      </c>
      <c r="AL23" s="15"/>
      <c r="AM23" s="15"/>
      <c r="AN23" s="15"/>
      <c r="AO23" s="15"/>
      <c r="AP23" s="15"/>
      <c r="AQ23" s="15"/>
      <c r="AR23" s="347"/>
      <c r="AS23" s="101">
        <v>7</v>
      </c>
      <c r="AT23" s="101"/>
      <c r="AU23" s="345"/>
      <c r="AV23" s="34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2:61" ht="11.25" customHeight="1" hidden="1">
      <c r="B24" s="85"/>
      <c r="C24" s="86" t="s">
        <v>6</v>
      </c>
      <c r="D24" s="104"/>
      <c r="E24" s="46"/>
      <c r="AB24" s="93"/>
      <c r="AC24" s="91"/>
      <c r="AD24" s="92"/>
      <c r="AE24" s="92"/>
      <c r="AF24" s="94"/>
      <c r="AG24" s="158"/>
      <c r="AH24" s="89">
        <v>13</v>
      </c>
      <c r="AI24" s="89">
        <v>131313</v>
      </c>
      <c r="AJ24" s="89">
        <v>13</v>
      </c>
      <c r="AK24" s="89">
        <v>1313</v>
      </c>
      <c r="AQ24" s="15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2:61" s="89" customFormat="1" ht="11.25" customHeight="1">
      <c r="B25" s="309">
        <v>7</v>
      </c>
      <c r="C25" s="310" t="s">
        <v>119</v>
      </c>
      <c r="D25" s="311"/>
      <c r="E25" s="313" t="s">
        <v>79</v>
      </c>
      <c r="F25" s="246">
        <v>6</v>
      </c>
      <c r="G25" s="69">
        <v>0</v>
      </c>
      <c r="H25" s="70"/>
      <c r="I25" s="248"/>
      <c r="J25" s="305"/>
      <c r="K25" s="69"/>
      <c r="L25" s="70"/>
      <c r="M25" s="248"/>
      <c r="N25" s="246"/>
      <c r="O25" s="69"/>
      <c r="P25" s="70"/>
      <c r="Q25" s="248"/>
      <c r="R25" s="315"/>
      <c r="S25" s="42"/>
      <c r="T25" s="43"/>
      <c r="U25" s="215"/>
      <c r="V25" s="213"/>
      <c r="W25" s="42"/>
      <c r="X25" s="43"/>
      <c r="Y25" s="215"/>
      <c r="Z25" s="39">
        <v>0</v>
      </c>
      <c r="AA25" s="183">
        <v>10</v>
      </c>
      <c r="AB25" s="152"/>
      <c r="AC25" s="61"/>
      <c r="AD25" s="61"/>
      <c r="AE25" s="155"/>
      <c r="AF25" s="61"/>
      <c r="AG25" s="152"/>
      <c r="AH25" s="89">
        <v>14</v>
      </c>
      <c r="AI25" s="89">
        <v>141414</v>
      </c>
      <c r="AJ25" s="89">
        <v>14</v>
      </c>
      <c r="AK25" s="89">
        <v>1414</v>
      </c>
      <c r="AL25" s="346">
        <v>5</v>
      </c>
      <c r="AM25" s="101">
        <v>5</v>
      </c>
      <c r="AN25" s="101"/>
      <c r="AO25" s="344" t="str">
        <f>LOOKUP(AL25,$B$11:$B$43,$C$11:$C$43)</f>
        <v>Hergo Andruse</v>
      </c>
      <c r="AP25" s="344" t="str">
        <f>LOOKUP(AL25,$B$11:$B$40,$E$11:$E$40)</f>
        <v>Põltsamaa</v>
      </c>
      <c r="AQ25"/>
      <c r="AW25" s="15"/>
      <c r="AX25" s="343">
        <f>IF(AS22="","",IF(AS22&gt;AS29,AR22,AR29))</f>
        <v>5</v>
      </c>
      <c r="AY25" s="101">
        <v>3</v>
      </c>
      <c r="AZ25" s="101"/>
      <c r="BA25" s="344" t="str">
        <f>LOOKUP(AX25,$B$11:$B$43,$C$11:$C$43)</f>
        <v>Hergo Andruse</v>
      </c>
      <c r="BB25" s="344" t="str">
        <f>LOOKUP(AX25,$B$11:$B$40,$E$11:$E$40)</f>
        <v>Põltsamaa</v>
      </c>
      <c r="BC25" s="15"/>
      <c r="BD25" s="15"/>
      <c r="BE25" s="15"/>
      <c r="BF25" s="15"/>
      <c r="BG25" s="15"/>
      <c r="BH25" s="15"/>
      <c r="BI25" s="15"/>
    </row>
    <row r="26" spans="2:61" s="89" customFormat="1" ht="11.25" customHeight="1" thickBot="1">
      <c r="B26" s="309"/>
      <c r="C26" s="310"/>
      <c r="D26" s="312"/>
      <c r="E26" s="314"/>
      <c r="F26" s="247"/>
      <c r="G26" s="66">
        <v>0</v>
      </c>
      <c r="H26" s="67"/>
      <c r="I26" s="249"/>
      <c r="J26" s="307"/>
      <c r="K26" s="66"/>
      <c r="L26" s="67"/>
      <c r="M26" s="249"/>
      <c r="N26" s="247"/>
      <c r="O26" s="66"/>
      <c r="P26" s="67"/>
      <c r="Q26" s="249"/>
      <c r="R26" s="316"/>
      <c r="S26" s="16"/>
      <c r="T26" s="17"/>
      <c r="U26" s="216"/>
      <c r="V26" s="214"/>
      <c r="W26" s="16"/>
      <c r="X26" s="17"/>
      <c r="Y26" s="216"/>
      <c r="Z26" s="18">
        <v>0</v>
      </c>
      <c r="AA26" s="184"/>
      <c r="AB26" s="152"/>
      <c r="AC26" s="61"/>
      <c r="AD26" s="61"/>
      <c r="AE26" s="155"/>
      <c r="AF26" s="61"/>
      <c r="AG26" s="152"/>
      <c r="AH26" s="89">
        <v>15</v>
      </c>
      <c r="AI26" s="89">
        <v>151515</v>
      </c>
      <c r="AJ26" s="89">
        <v>15</v>
      </c>
      <c r="AK26" s="89">
        <v>1515</v>
      </c>
      <c r="AL26" s="347"/>
      <c r="AM26" s="101">
        <v>4</v>
      </c>
      <c r="AN26" s="101"/>
      <c r="AO26" s="345"/>
      <c r="AP26" s="345"/>
      <c r="AR26" s="15"/>
      <c r="AS26" s="15"/>
      <c r="AT26" s="15"/>
      <c r="AU26" s="15"/>
      <c r="AV26" s="15"/>
      <c r="AW26" s="15"/>
      <c r="AX26" s="343"/>
      <c r="AY26" s="101">
        <v>7</v>
      </c>
      <c r="AZ26" s="101"/>
      <c r="BA26" s="345"/>
      <c r="BB26" s="345"/>
      <c r="BC26" s="15"/>
      <c r="BD26" s="15"/>
      <c r="BE26" s="15"/>
      <c r="BF26" s="15"/>
      <c r="BG26" s="15"/>
      <c r="BH26" s="15"/>
      <c r="BI26" s="15"/>
    </row>
    <row r="27" spans="2:61" s="89" customFormat="1" ht="11.25" customHeight="1">
      <c r="B27" s="317">
        <v>8</v>
      </c>
      <c r="C27" s="319" t="s">
        <v>120</v>
      </c>
      <c r="D27" s="311"/>
      <c r="E27" s="313" t="s">
        <v>76</v>
      </c>
      <c r="F27" s="246">
        <v>9</v>
      </c>
      <c r="G27" s="69">
        <v>0</v>
      </c>
      <c r="H27" s="70"/>
      <c r="I27" s="248"/>
      <c r="J27" s="305"/>
      <c r="K27" s="69"/>
      <c r="L27" s="70"/>
      <c r="M27" s="248"/>
      <c r="N27" s="246"/>
      <c r="O27" s="69"/>
      <c r="P27" s="70"/>
      <c r="Q27" s="248"/>
      <c r="R27" s="315"/>
      <c r="S27" s="42"/>
      <c r="T27" s="43"/>
      <c r="U27" s="215"/>
      <c r="V27" s="213"/>
      <c r="W27" s="42"/>
      <c r="X27" s="43"/>
      <c r="Y27" s="215"/>
      <c r="Z27" s="39">
        <v>0</v>
      </c>
      <c r="AA27" s="183">
        <v>11</v>
      </c>
      <c r="AB27" s="152"/>
      <c r="AC27" s="61"/>
      <c r="AD27" s="61"/>
      <c r="AE27" s="155"/>
      <c r="AF27" s="61"/>
      <c r="AG27" s="152"/>
      <c r="BC27" s="15"/>
      <c r="BD27" s="15"/>
      <c r="BE27" s="15"/>
      <c r="BF27" s="15"/>
      <c r="BG27" s="15"/>
      <c r="BH27" s="15"/>
      <c r="BI27" s="15"/>
    </row>
    <row r="28" spans="2:61" s="89" customFormat="1" ht="11.25" customHeight="1" thickBot="1">
      <c r="B28" s="318"/>
      <c r="C28" s="320"/>
      <c r="D28" s="321"/>
      <c r="E28" s="322"/>
      <c r="F28" s="247"/>
      <c r="G28" s="66">
        <v>0</v>
      </c>
      <c r="H28" s="67"/>
      <c r="I28" s="249"/>
      <c r="J28" s="307"/>
      <c r="K28" s="66"/>
      <c r="L28" s="67"/>
      <c r="M28" s="249"/>
      <c r="N28" s="247"/>
      <c r="O28" s="66"/>
      <c r="P28" s="67"/>
      <c r="Q28" s="249"/>
      <c r="R28" s="316"/>
      <c r="S28" s="16"/>
      <c r="T28" s="17"/>
      <c r="U28" s="216"/>
      <c r="V28" s="214"/>
      <c r="W28" s="16"/>
      <c r="X28" s="17"/>
      <c r="Y28" s="216"/>
      <c r="Z28" s="18">
        <v>0</v>
      </c>
      <c r="AA28" s="184"/>
      <c r="AB28" s="152"/>
      <c r="AC28" s="61"/>
      <c r="AD28" s="61"/>
      <c r="AE28" s="155"/>
      <c r="AF28" s="61"/>
      <c r="AG28" s="152"/>
      <c r="AL28" s="343">
        <v>6</v>
      </c>
      <c r="AM28" s="101">
        <v>5</v>
      </c>
      <c r="AN28" s="101"/>
      <c r="AO28" s="344" t="str">
        <f>LOOKUP(AL28,$B$11:$B$43,$C$11:$C$43)</f>
        <v>Indrek Lääts</v>
      </c>
      <c r="AP28" s="344" t="str">
        <f>LOOKUP(AL28,$B$11:$B$40,$E$11:$E$40)</f>
        <v>Kotkas</v>
      </c>
      <c r="BC28" s="15"/>
      <c r="BD28" s="15"/>
      <c r="BE28" s="15"/>
      <c r="BF28" s="15"/>
      <c r="BG28" s="15"/>
      <c r="BH28" s="15"/>
      <c r="BI28" s="15"/>
    </row>
    <row r="29" spans="2:61" s="89" customFormat="1" ht="11.25" customHeight="1">
      <c r="B29" s="309">
        <v>9</v>
      </c>
      <c r="C29" s="310" t="s">
        <v>121</v>
      </c>
      <c r="D29" s="312"/>
      <c r="E29" s="314" t="s">
        <v>92</v>
      </c>
      <c r="F29" s="257">
        <v>8</v>
      </c>
      <c r="G29" s="63">
        <v>5</v>
      </c>
      <c r="H29" s="64"/>
      <c r="I29" s="325"/>
      <c r="J29" s="326">
        <v>10</v>
      </c>
      <c r="K29" s="63">
        <v>5</v>
      </c>
      <c r="L29" s="64"/>
      <c r="M29" s="325"/>
      <c r="N29" s="257">
        <v>13</v>
      </c>
      <c r="O29" s="63">
        <v>0</v>
      </c>
      <c r="P29" s="64"/>
      <c r="Q29" s="325"/>
      <c r="R29" s="327">
        <v>15</v>
      </c>
      <c r="S29" s="19">
        <v>0</v>
      </c>
      <c r="T29" s="20"/>
      <c r="U29" s="221"/>
      <c r="V29" s="220"/>
      <c r="W29" s="19"/>
      <c r="X29" s="20"/>
      <c r="Y29" s="221"/>
      <c r="Z29" s="21">
        <v>10</v>
      </c>
      <c r="AA29" s="224">
        <v>5</v>
      </c>
      <c r="AB29" s="152"/>
      <c r="AC29" s="61"/>
      <c r="AD29" s="61"/>
      <c r="AE29" s="155"/>
      <c r="AF29" s="61"/>
      <c r="AG29" s="152"/>
      <c r="AL29" s="343"/>
      <c r="AM29" s="101">
        <v>4</v>
      </c>
      <c r="AN29" s="101"/>
      <c r="AO29" s="345"/>
      <c r="AP29" s="345"/>
      <c r="AQ29" s="15"/>
      <c r="AR29" s="346">
        <f>IF(AM28="","",IF(AM28&gt;AM33,AL28,AL33))</f>
        <v>6</v>
      </c>
      <c r="AS29" s="101">
        <v>0</v>
      </c>
      <c r="AT29" s="101"/>
      <c r="AU29" s="344" t="str">
        <f>LOOKUP(AR29,$B$11:$B$43,$C$11:$C$43)</f>
        <v>Indrek Lääts</v>
      </c>
      <c r="AV29" s="344" t="str">
        <f>LOOKUP(AR29,$B$11:$B$40,$E$11:$E$40)</f>
        <v>Kotkas</v>
      </c>
      <c r="BC29" s="15"/>
      <c r="BD29" s="15"/>
      <c r="BE29" s="15"/>
      <c r="BF29" s="15"/>
      <c r="BG29" s="15"/>
      <c r="BH29" s="15"/>
      <c r="BI29" s="15"/>
    </row>
    <row r="30" spans="2:61" s="89" customFormat="1" ht="11.25" customHeight="1" thickBot="1">
      <c r="B30" s="318"/>
      <c r="C30" s="320"/>
      <c r="D30" s="321"/>
      <c r="E30" s="322"/>
      <c r="F30" s="247"/>
      <c r="G30" s="66">
        <v>4</v>
      </c>
      <c r="H30" s="67"/>
      <c r="I30" s="249"/>
      <c r="J30" s="307"/>
      <c r="K30" s="66">
        <v>3</v>
      </c>
      <c r="L30" s="67"/>
      <c r="M30" s="249"/>
      <c r="N30" s="247"/>
      <c r="O30" s="66">
        <v>0</v>
      </c>
      <c r="P30" s="67"/>
      <c r="Q30" s="249"/>
      <c r="R30" s="316"/>
      <c r="S30" s="16">
        <v>0</v>
      </c>
      <c r="T30" s="17"/>
      <c r="U30" s="216"/>
      <c r="V30" s="214"/>
      <c r="W30" s="16"/>
      <c r="X30" s="17"/>
      <c r="Y30" s="216"/>
      <c r="Z30" s="18">
        <v>7</v>
      </c>
      <c r="AA30" s="184"/>
      <c r="AB30" s="152"/>
      <c r="AC30" s="61"/>
      <c r="AD30" s="61"/>
      <c r="AE30" s="155"/>
      <c r="AF30" s="61"/>
      <c r="AG30" s="152"/>
      <c r="AL30" s="15"/>
      <c r="AM30" s="15"/>
      <c r="AN30" s="15"/>
      <c r="AO30" s="15"/>
      <c r="AP30" s="15"/>
      <c r="AQ30" s="15"/>
      <c r="AR30" s="347"/>
      <c r="AS30" s="101">
        <v>0</v>
      </c>
      <c r="AT30" s="101"/>
      <c r="AU30" s="345"/>
      <c r="AV30" s="345"/>
      <c r="BC30" s="15"/>
      <c r="BI30" s="15"/>
    </row>
    <row r="31" spans="2:61" ht="11.25" customHeight="1" hidden="1">
      <c r="B31" s="85"/>
      <c r="C31" s="86" t="s">
        <v>7</v>
      </c>
      <c r="D31" s="104"/>
      <c r="E31" s="46"/>
      <c r="AB31" s="93"/>
      <c r="AC31" s="91"/>
      <c r="AD31" s="92"/>
      <c r="AE31" s="92"/>
      <c r="AF31" s="94"/>
      <c r="AG31" s="158"/>
      <c r="AQ31" s="15"/>
      <c r="AW31" s="89"/>
      <c r="AX31" s="89"/>
      <c r="AY31" s="89"/>
      <c r="AZ31" s="89"/>
      <c r="BA31" s="89"/>
      <c r="BB31" s="89"/>
      <c r="BC31"/>
      <c r="BI31" s="15"/>
    </row>
    <row r="32" spans="2:55" s="89" customFormat="1" ht="11.25" customHeight="1">
      <c r="B32" s="309">
        <v>10</v>
      </c>
      <c r="C32" s="310" t="s">
        <v>122</v>
      </c>
      <c r="D32" s="311"/>
      <c r="E32" s="313" t="s">
        <v>76</v>
      </c>
      <c r="F32" s="246">
        <v>11</v>
      </c>
      <c r="G32" s="63">
        <v>5</v>
      </c>
      <c r="H32" s="64"/>
      <c r="I32" s="248"/>
      <c r="J32" s="246">
        <v>9</v>
      </c>
      <c r="K32" s="63">
        <v>0</v>
      </c>
      <c r="L32" s="64"/>
      <c r="M32" s="248"/>
      <c r="N32" s="246"/>
      <c r="O32" s="63"/>
      <c r="P32" s="64"/>
      <c r="Q32" s="248"/>
      <c r="R32" s="315"/>
      <c r="S32" s="19"/>
      <c r="T32" s="20"/>
      <c r="U32" s="215"/>
      <c r="V32" s="213"/>
      <c r="W32" s="19"/>
      <c r="X32" s="20"/>
      <c r="Y32" s="157"/>
      <c r="Z32" s="21">
        <v>5</v>
      </c>
      <c r="AA32" s="183">
        <v>7</v>
      </c>
      <c r="AB32" s="152"/>
      <c r="AC32" s="61"/>
      <c r="AD32" s="61"/>
      <c r="AE32" s="155"/>
      <c r="AF32" s="61"/>
      <c r="AG32" s="152"/>
      <c r="AQ32"/>
      <c r="BC32" s="15"/>
    </row>
    <row r="33" spans="2:55" s="89" customFormat="1" ht="11.25" customHeight="1" thickBot="1">
      <c r="B33" s="309"/>
      <c r="C33" s="310"/>
      <c r="D33" s="312"/>
      <c r="E33" s="314"/>
      <c r="F33" s="247"/>
      <c r="G33" s="66">
        <v>7</v>
      </c>
      <c r="H33" s="67"/>
      <c r="I33" s="249"/>
      <c r="J33" s="247"/>
      <c r="K33" s="66">
        <v>0</v>
      </c>
      <c r="L33" s="67"/>
      <c r="M33" s="249"/>
      <c r="N33" s="247"/>
      <c r="O33" s="66"/>
      <c r="P33" s="67"/>
      <c r="Q33" s="249"/>
      <c r="R33" s="316"/>
      <c r="S33" s="16"/>
      <c r="T33" s="17"/>
      <c r="U33" s="216"/>
      <c r="V33" s="214"/>
      <c r="W33" s="16"/>
      <c r="X33" s="17"/>
      <c r="Y33" s="156"/>
      <c r="Z33" s="18">
        <v>7</v>
      </c>
      <c r="AA33" s="184"/>
      <c r="AB33" s="152"/>
      <c r="AC33" s="61"/>
      <c r="AD33" s="61"/>
      <c r="AE33" s="155"/>
      <c r="AF33" s="61"/>
      <c r="AG33" s="152"/>
      <c r="AL33" s="346">
        <v>7</v>
      </c>
      <c r="AM33" s="101"/>
      <c r="AN33" s="101"/>
      <c r="AO33" s="344" t="str">
        <f>LOOKUP(AL33,$B$11:$B$43,$C$11:$C$43)</f>
        <v>Kaspars Kaneps</v>
      </c>
      <c r="AP33" s="344" t="str">
        <f>LOOKUP(AL33,$B$11:$B$40,$E$11:$E$40)</f>
        <v>LAT</v>
      </c>
      <c r="AQ33" s="15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15"/>
    </row>
    <row r="34" spans="2:61" s="89" customFormat="1" ht="11.25" customHeight="1">
      <c r="B34" s="317">
        <v>11</v>
      </c>
      <c r="C34" s="319" t="s">
        <v>123</v>
      </c>
      <c r="D34" s="311"/>
      <c r="E34" s="313" t="s">
        <v>88</v>
      </c>
      <c r="F34" s="257">
        <v>10</v>
      </c>
      <c r="G34" s="63">
        <v>0</v>
      </c>
      <c r="H34" s="64"/>
      <c r="I34" s="325"/>
      <c r="J34" s="246"/>
      <c r="K34" s="63"/>
      <c r="L34" s="64"/>
      <c r="M34" s="248"/>
      <c r="N34" s="246"/>
      <c r="O34" s="63"/>
      <c r="P34" s="64"/>
      <c r="Q34" s="248"/>
      <c r="R34" s="315"/>
      <c r="S34" s="19"/>
      <c r="T34" s="20"/>
      <c r="U34" s="215"/>
      <c r="V34" s="213"/>
      <c r="W34" s="19"/>
      <c r="X34" s="20"/>
      <c r="Y34" s="215"/>
      <c r="Z34" s="21">
        <v>0</v>
      </c>
      <c r="AA34" s="183">
        <v>13</v>
      </c>
      <c r="AB34" s="152"/>
      <c r="AC34" s="61"/>
      <c r="AD34" s="61"/>
      <c r="AE34" s="155"/>
      <c r="AF34" s="61"/>
      <c r="AG34" s="152"/>
      <c r="AL34" s="347"/>
      <c r="AM34" s="101"/>
      <c r="AN34" s="101"/>
      <c r="AO34" s="345"/>
      <c r="AP34" s="345"/>
      <c r="AQ34" s="15"/>
      <c r="BC34" s="15"/>
      <c r="BI34" s="15"/>
    </row>
    <row r="35" spans="2:61" s="89" customFormat="1" ht="11.25" customHeight="1" thickBot="1">
      <c r="B35" s="318"/>
      <c r="C35" s="320"/>
      <c r="D35" s="321"/>
      <c r="E35" s="322"/>
      <c r="F35" s="247"/>
      <c r="G35" s="66">
        <v>0</v>
      </c>
      <c r="H35" s="67"/>
      <c r="I35" s="249"/>
      <c r="J35" s="247"/>
      <c r="K35" s="66"/>
      <c r="L35" s="67"/>
      <c r="M35" s="249"/>
      <c r="N35" s="247"/>
      <c r="O35" s="66"/>
      <c r="P35" s="67"/>
      <c r="Q35" s="249"/>
      <c r="R35" s="316"/>
      <c r="S35" s="16"/>
      <c r="T35" s="17"/>
      <c r="U35" s="216"/>
      <c r="V35" s="214"/>
      <c r="W35" s="16"/>
      <c r="X35" s="17"/>
      <c r="Y35" s="216"/>
      <c r="Z35" s="18">
        <v>0</v>
      </c>
      <c r="AA35" s="184"/>
      <c r="AB35" s="152"/>
      <c r="AC35" s="61"/>
      <c r="AD35" s="61"/>
      <c r="AE35" s="155"/>
      <c r="AF35" s="61"/>
      <c r="AG35" s="152"/>
      <c r="BC35" s="15"/>
      <c r="BI35" s="15"/>
    </row>
    <row r="36" spans="2:61" s="89" customFormat="1" ht="11.25" customHeight="1">
      <c r="B36" s="309">
        <v>12</v>
      </c>
      <c r="C36" s="310" t="s">
        <v>124</v>
      </c>
      <c r="D36" s="312"/>
      <c r="E36" s="314" t="s">
        <v>92</v>
      </c>
      <c r="F36" s="257">
        <v>13</v>
      </c>
      <c r="G36" s="63">
        <v>0</v>
      </c>
      <c r="H36" s="64"/>
      <c r="I36" s="325"/>
      <c r="J36" s="246"/>
      <c r="K36" s="63"/>
      <c r="L36" s="64"/>
      <c r="M36" s="248"/>
      <c r="N36" s="246"/>
      <c r="O36" s="63"/>
      <c r="P36" s="64"/>
      <c r="Q36" s="248"/>
      <c r="R36" s="315">
        <v>15</v>
      </c>
      <c r="S36" s="19">
        <v>1</v>
      </c>
      <c r="T36" s="20"/>
      <c r="U36" s="215"/>
      <c r="V36" s="213"/>
      <c r="W36" s="19"/>
      <c r="X36" s="20"/>
      <c r="Y36" s="215"/>
      <c r="Z36" s="21">
        <v>1</v>
      </c>
      <c r="AA36" s="183">
        <v>8</v>
      </c>
      <c r="AB36" s="152"/>
      <c r="AC36" s="61"/>
      <c r="AD36" s="61"/>
      <c r="AE36" s="155"/>
      <c r="AF36" s="61"/>
      <c r="AG36" s="152"/>
      <c r="AL36" s="346">
        <v>8</v>
      </c>
      <c r="AM36" s="101">
        <v>0</v>
      </c>
      <c r="AN36" s="101"/>
      <c r="AO36" s="344" t="str">
        <f>LOOKUP(AL36,$B$11:$B$43,$C$11:$C$43)</f>
        <v>Aimor Sarapik</v>
      </c>
      <c r="AP36" s="344" t="str">
        <f>LOOKUP(AL36,$B$11:$B$40,$E$11:$E$40)</f>
        <v>Lapiti</v>
      </c>
      <c r="BC36"/>
      <c r="BD36" s="15"/>
      <c r="BE36" s="15"/>
      <c r="BF36" s="15"/>
      <c r="BG36" s="15"/>
      <c r="BH36" s="15"/>
      <c r="BI36" s="15"/>
    </row>
    <row r="37" spans="2:61" s="89" customFormat="1" ht="11.25" customHeight="1" thickBot="1">
      <c r="B37" s="318"/>
      <c r="C37" s="320"/>
      <c r="D37" s="321"/>
      <c r="E37" s="322"/>
      <c r="F37" s="247"/>
      <c r="G37" s="66">
        <v>0</v>
      </c>
      <c r="H37" s="67"/>
      <c r="I37" s="249"/>
      <c r="J37" s="247"/>
      <c r="K37" s="66"/>
      <c r="L37" s="67"/>
      <c r="M37" s="249"/>
      <c r="N37" s="247"/>
      <c r="O37" s="66"/>
      <c r="P37" s="67"/>
      <c r="Q37" s="249"/>
      <c r="R37" s="316"/>
      <c r="S37" s="16">
        <v>5</v>
      </c>
      <c r="T37" s="17"/>
      <c r="U37" s="216"/>
      <c r="V37" s="214"/>
      <c r="W37" s="16"/>
      <c r="X37" s="17"/>
      <c r="Y37" s="216"/>
      <c r="Z37" s="18">
        <v>5</v>
      </c>
      <c r="AA37" s="184"/>
      <c r="AB37" s="152"/>
      <c r="AC37" s="61"/>
      <c r="AD37" s="61"/>
      <c r="AE37" s="155"/>
      <c r="AF37" s="61"/>
      <c r="AG37" s="152"/>
      <c r="AL37" s="347"/>
      <c r="AM37" s="101">
        <v>0</v>
      </c>
      <c r="AN37" s="101"/>
      <c r="AO37" s="345"/>
      <c r="AP37" s="345"/>
      <c r="AQ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2:61" ht="11.25" customHeight="1" hidden="1">
      <c r="B38" s="85"/>
      <c r="C38" s="86" t="s">
        <v>8</v>
      </c>
      <c r="D38" s="104"/>
      <c r="E38" s="46"/>
      <c r="AB38" s="93"/>
      <c r="AC38" s="91"/>
      <c r="AD38" s="92"/>
      <c r="AE38" s="92"/>
      <c r="AF38" s="94"/>
      <c r="AG38" s="158"/>
      <c r="AQ38" s="15"/>
      <c r="BC38" s="15"/>
      <c r="BD38"/>
      <c r="BE38"/>
      <c r="BF38"/>
      <c r="BG38"/>
      <c r="BH38"/>
      <c r="BI38"/>
    </row>
    <row r="39" spans="2:61" s="89" customFormat="1" ht="11.25" customHeight="1">
      <c r="B39" s="309">
        <v>13</v>
      </c>
      <c r="C39" s="310" t="s">
        <v>125</v>
      </c>
      <c r="D39" s="311"/>
      <c r="E39" s="313" t="s">
        <v>68</v>
      </c>
      <c r="F39" s="257">
        <v>12</v>
      </c>
      <c r="G39" s="63">
        <v>3</v>
      </c>
      <c r="H39" s="64"/>
      <c r="I39" s="325"/>
      <c r="J39" s="246">
        <v>15</v>
      </c>
      <c r="K39" s="63">
        <v>3</v>
      </c>
      <c r="L39" s="64"/>
      <c r="M39" s="248"/>
      <c r="N39" s="246">
        <v>9</v>
      </c>
      <c r="O39" s="63">
        <v>5</v>
      </c>
      <c r="P39" s="64"/>
      <c r="Q39" s="248"/>
      <c r="R39" s="315"/>
      <c r="S39" s="19"/>
      <c r="T39" s="20"/>
      <c r="U39" s="215"/>
      <c r="V39" s="213">
        <v>5</v>
      </c>
      <c r="W39" s="19">
        <v>5</v>
      </c>
      <c r="X39" s="20"/>
      <c r="Y39" s="215"/>
      <c r="Z39" s="21">
        <v>4</v>
      </c>
      <c r="AA39" s="183">
        <v>1</v>
      </c>
      <c r="AB39" s="152"/>
      <c r="AC39" s="61"/>
      <c r="AD39" s="61"/>
      <c r="AE39" s="155"/>
      <c r="AF39" s="61"/>
      <c r="AG39" s="152"/>
      <c r="AQ39" s="15"/>
      <c r="AR39" s="346">
        <f>IF(AM36="","",IF(AM36&gt;AM40,AL36,AL40))</f>
        <v>9</v>
      </c>
      <c r="AS39" s="101">
        <v>5</v>
      </c>
      <c r="AT39" s="101"/>
      <c r="AU39" s="344" t="str">
        <f>LOOKUP(AR39,$B$11:$B$43,$C$11:$C$43)</f>
        <v>Renart Tiitus</v>
      </c>
      <c r="AV39" s="344" t="str">
        <f>LOOKUP(AR39,$B$11:$B$40,$E$11:$E$40)</f>
        <v>Kuldkaru</v>
      </c>
      <c r="AW39" s="15"/>
      <c r="BI39" s="15"/>
    </row>
    <row r="40" spans="2:61" s="89" customFormat="1" ht="11.25" customHeight="1" thickBot="1">
      <c r="B40" s="309"/>
      <c r="C40" s="310"/>
      <c r="D40" s="312"/>
      <c r="E40" s="314"/>
      <c r="F40" s="247"/>
      <c r="G40" s="66">
        <v>8</v>
      </c>
      <c r="H40" s="67"/>
      <c r="I40" s="249"/>
      <c r="J40" s="247"/>
      <c r="K40" s="66">
        <v>2</v>
      </c>
      <c r="L40" s="67"/>
      <c r="M40" s="249"/>
      <c r="N40" s="247"/>
      <c r="O40" s="66">
        <v>14</v>
      </c>
      <c r="P40" s="67"/>
      <c r="Q40" s="249"/>
      <c r="R40" s="316"/>
      <c r="S40" s="16"/>
      <c r="T40" s="17"/>
      <c r="U40" s="216"/>
      <c r="V40" s="214"/>
      <c r="W40" s="16">
        <v>14</v>
      </c>
      <c r="X40" s="17"/>
      <c r="Y40" s="216"/>
      <c r="Z40" s="18">
        <v>14</v>
      </c>
      <c r="AA40" s="184"/>
      <c r="AB40" s="152"/>
      <c r="AC40" s="61"/>
      <c r="AD40" s="61"/>
      <c r="AE40" s="155"/>
      <c r="AF40" s="61"/>
      <c r="AG40" s="152"/>
      <c r="AL40" s="343">
        <v>9</v>
      </c>
      <c r="AM40" s="101">
        <v>5</v>
      </c>
      <c r="AN40" s="101"/>
      <c r="AO40" s="344" t="str">
        <f>LOOKUP(AL40,$B$11:$B$43,$C$11:$C$43)</f>
        <v>Renart Tiitus</v>
      </c>
      <c r="AP40" s="344" t="str">
        <f>LOOKUP(AL40,$B$11:$B$40,$E$11:$E$40)</f>
        <v>Kuldkaru</v>
      </c>
      <c r="AQ40"/>
      <c r="AR40" s="347"/>
      <c r="AS40" s="101">
        <v>3</v>
      </c>
      <c r="AT40" s="101"/>
      <c r="AU40" s="345"/>
      <c r="AV40" s="345"/>
      <c r="AW40" s="15"/>
      <c r="BI40" s="15"/>
    </row>
    <row r="41" spans="2:61" s="89" customFormat="1" ht="11.25" customHeight="1">
      <c r="B41" s="317">
        <v>14</v>
      </c>
      <c r="C41" s="319" t="s">
        <v>126</v>
      </c>
      <c r="D41" s="311"/>
      <c r="E41" s="313" t="s">
        <v>88</v>
      </c>
      <c r="F41" s="257">
        <v>15</v>
      </c>
      <c r="G41" s="63">
        <v>0</v>
      </c>
      <c r="H41" s="64"/>
      <c r="I41" s="325"/>
      <c r="J41" s="246"/>
      <c r="K41" s="63"/>
      <c r="L41" s="64"/>
      <c r="M41" s="248"/>
      <c r="N41" s="246"/>
      <c r="O41" s="63"/>
      <c r="P41" s="64"/>
      <c r="Q41" s="248"/>
      <c r="R41" s="315"/>
      <c r="S41" s="19"/>
      <c r="T41" s="20"/>
      <c r="U41" s="215"/>
      <c r="V41" s="213"/>
      <c r="W41" s="19"/>
      <c r="X41" s="20"/>
      <c r="Y41" s="215"/>
      <c r="Z41" s="21">
        <v>0</v>
      </c>
      <c r="AA41" s="183">
        <v>14</v>
      </c>
      <c r="AB41" s="152"/>
      <c r="AC41" s="61"/>
      <c r="AD41" s="61"/>
      <c r="AE41" s="155"/>
      <c r="AF41" s="61"/>
      <c r="AG41" s="152"/>
      <c r="AL41" s="343"/>
      <c r="AM41" s="101">
        <v>4</v>
      </c>
      <c r="AN41" s="101"/>
      <c r="AO41" s="345"/>
      <c r="AP41" s="345"/>
      <c r="AW41" s="15"/>
      <c r="AX41" s="73"/>
      <c r="AY41" s="73"/>
      <c r="AZ41" s="73"/>
      <c r="BA41" s="73"/>
      <c r="BB41" s="73"/>
      <c r="BC41"/>
      <c r="BD41"/>
      <c r="BE41"/>
      <c r="BF41"/>
      <c r="BG41"/>
      <c r="BH41"/>
      <c r="BI41"/>
    </row>
    <row r="42" spans="2:61" s="89" customFormat="1" ht="11.25" customHeight="1" thickBot="1">
      <c r="B42" s="318"/>
      <c r="C42" s="320"/>
      <c r="D42" s="321"/>
      <c r="E42" s="322"/>
      <c r="F42" s="247"/>
      <c r="G42" s="66">
        <v>0</v>
      </c>
      <c r="H42" s="67"/>
      <c r="I42" s="249"/>
      <c r="J42" s="247"/>
      <c r="K42" s="66"/>
      <c r="L42" s="67"/>
      <c r="M42" s="249"/>
      <c r="N42" s="247"/>
      <c r="O42" s="66"/>
      <c r="P42" s="67"/>
      <c r="Q42" s="249"/>
      <c r="R42" s="316"/>
      <c r="S42" s="16"/>
      <c r="T42" s="17"/>
      <c r="U42" s="216"/>
      <c r="V42" s="214"/>
      <c r="W42" s="16"/>
      <c r="X42" s="17"/>
      <c r="Y42" s="216"/>
      <c r="Z42" s="18">
        <v>0</v>
      </c>
      <c r="AA42" s="184"/>
      <c r="AB42" s="152"/>
      <c r="AC42" s="61"/>
      <c r="AD42" s="61"/>
      <c r="AE42" s="155"/>
      <c r="AF42" s="61"/>
      <c r="AG42" s="152"/>
      <c r="AR42"/>
      <c r="AS42"/>
      <c r="AT42"/>
      <c r="AU42"/>
      <c r="AV42"/>
      <c r="AW42" s="15"/>
      <c r="AX42" s="346">
        <f>IF(AS39="","",IF(AS39&gt;AS44,AR39,AR44))</f>
        <v>9</v>
      </c>
      <c r="AY42" s="101">
        <v>0</v>
      </c>
      <c r="AZ42" s="101"/>
      <c r="BA42" s="344" t="str">
        <f>LOOKUP(AX42,$B$11:$B$43,$C$11:$C$43)</f>
        <v>Renart Tiitus</v>
      </c>
      <c r="BB42" s="344" t="str">
        <f>LOOKUP(AX42,$B$11:$B$40,$E$11:$E$40)</f>
        <v>Kuldkaru</v>
      </c>
      <c r="BC42"/>
      <c r="BD42"/>
      <c r="BE42"/>
      <c r="BF42"/>
      <c r="BG42"/>
      <c r="BH42"/>
      <c r="BI42"/>
    </row>
    <row r="43" spans="2:61" s="89" customFormat="1" ht="11.25" customHeight="1">
      <c r="B43" s="309">
        <v>15</v>
      </c>
      <c r="C43" s="310" t="s">
        <v>127</v>
      </c>
      <c r="D43" s="312"/>
      <c r="E43" s="314" t="s">
        <v>92</v>
      </c>
      <c r="F43" s="257">
        <v>14</v>
      </c>
      <c r="G43" s="63">
        <v>5</v>
      </c>
      <c r="H43" s="64"/>
      <c r="I43" s="325"/>
      <c r="J43" s="246">
        <v>13</v>
      </c>
      <c r="K43" s="63">
        <v>1</v>
      </c>
      <c r="L43" s="64"/>
      <c r="M43" s="248"/>
      <c r="N43" s="246"/>
      <c r="O43" s="63"/>
      <c r="P43" s="64"/>
      <c r="Q43" s="248"/>
      <c r="R43" s="315">
        <v>9</v>
      </c>
      <c r="S43" s="19">
        <v>3</v>
      </c>
      <c r="T43" s="20"/>
      <c r="U43" s="215"/>
      <c r="V43" s="213">
        <v>2</v>
      </c>
      <c r="W43" s="19">
        <v>5</v>
      </c>
      <c r="X43" s="20"/>
      <c r="Y43" s="215"/>
      <c r="Z43" s="21"/>
      <c r="AA43" s="183">
        <v>3</v>
      </c>
      <c r="AB43" s="152"/>
      <c r="AC43" s="61"/>
      <c r="AD43" s="61"/>
      <c r="AE43" s="155"/>
      <c r="AF43" s="61"/>
      <c r="AG43" s="152"/>
      <c r="AL43" s="343">
        <v>10</v>
      </c>
      <c r="AM43" s="101">
        <v>5</v>
      </c>
      <c r="AN43" s="101"/>
      <c r="AO43" s="344" t="str">
        <f>LOOKUP(AL43,$B$11:$B$43,$C$11:$C$43)</f>
        <v>Janno Surva</v>
      </c>
      <c r="AP43" s="344" t="str">
        <f>LOOKUP(AL43,$B$11:$B$40,$E$11:$E$40)</f>
        <v>Lapiti</v>
      </c>
      <c r="AR43" s="73"/>
      <c r="AS43" s="73"/>
      <c r="AT43" s="73"/>
      <c r="AU43" s="73"/>
      <c r="AV43" s="73"/>
      <c r="AW43"/>
      <c r="AX43" s="347"/>
      <c r="AY43" s="101">
        <v>0</v>
      </c>
      <c r="AZ43" s="101"/>
      <c r="BA43" s="345"/>
      <c r="BB43" s="345"/>
      <c r="BC43"/>
      <c r="BD43"/>
      <c r="BE43"/>
      <c r="BF43"/>
      <c r="BG43"/>
      <c r="BH43"/>
      <c r="BI43"/>
    </row>
    <row r="44" spans="2:61" s="89" customFormat="1" ht="11.25" customHeight="1" thickBot="1">
      <c r="B44" s="318"/>
      <c r="C44" s="320"/>
      <c r="D44" s="321"/>
      <c r="E44" s="322"/>
      <c r="F44" s="247"/>
      <c r="G44" s="66">
        <v>13</v>
      </c>
      <c r="H44" s="67"/>
      <c r="I44" s="249"/>
      <c r="J44" s="247"/>
      <c r="K44" s="66">
        <v>3</v>
      </c>
      <c r="L44" s="67"/>
      <c r="M44" s="249"/>
      <c r="N44" s="247"/>
      <c r="O44" s="66"/>
      <c r="P44" s="67"/>
      <c r="Q44" s="249"/>
      <c r="R44" s="316"/>
      <c r="S44" s="16">
        <v>9</v>
      </c>
      <c r="T44" s="17"/>
      <c r="U44" s="216"/>
      <c r="V44" s="214"/>
      <c r="W44" s="16">
        <v>4</v>
      </c>
      <c r="X44" s="17"/>
      <c r="Y44" s="216"/>
      <c r="Z44" s="18"/>
      <c r="AA44" s="184"/>
      <c r="AB44" s="152"/>
      <c r="AC44" s="61"/>
      <c r="AD44" s="61"/>
      <c r="AE44" s="155"/>
      <c r="AF44" s="61"/>
      <c r="AG44" s="152"/>
      <c r="AL44" s="343"/>
      <c r="AM44" s="101">
        <v>7</v>
      </c>
      <c r="AN44" s="101"/>
      <c r="AO44" s="345"/>
      <c r="AP44" s="345"/>
      <c r="AQ44" s="15"/>
      <c r="AR44" s="346">
        <f>IF(AM43="","",IF(AM43&gt;AM46,AL43,AL46))</f>
        <v>10</v>
      </c>
      <c r="AS44" s="101">
        <v>0</v>
      </c>
      <c r="AT44" s="101"/>
      <c r="AU44" s="344" t="str">
        <f>LOOKUP(AR44,$B$11:$B$43,$C$11:$C$43)</f>
        <v>Janno Surva</v>
      </c>
      <c r="AV44" s="344" t="str">
        <f>LOOKUP(AR44,$B$11:$B$43,$E$11:$E$43)</f>
        <v>Lapiti</v>
      </c>
      <c r="AW44" s="15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</row>
    <row r="45" spans="43:49" ht="11.25" customHeight="1">
      <c r="AQ45" s="15"/>
      <c r="AR45" s="347"/>
      <c r="AS45" s="101">
        <v>0</v>
      </c>
      <c r="AT45" s="101"/>
      <c r="AU45" s="345"/>
      <c r="AV45" s="345"/>
      <c r="AW45" s="15"/>
    </row>
    <row r="46" spans="3:43" ht="12.75" customHeight="1">
      <c r="C46" s="95" t="s">
        <v>49</v>
      </c>
      <c r="D46" s="329" t="str">
        <f>Arvud!A11</f>
        <v>Mati Sadam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1"/>
      <c r="AL46" s="343">
        <v>11</v>
      </c>
      <c r="AM46" s="101"/>
      <c r="AN46" s="101"/>
      <c r="AO46" s="344" t="str">
        <f>LOOKUP(AL46,$B$11:$B$43,$C$11:$C$43)</f>
        <v>Henry Puusepp</v>
      </c>
      <c r="AP46" s="344" t="str">
        <f>LOOKUP(AL46,$B$11:$B$40,$E$11:$E$40)</f>
        <v>Kotkas</v>
      </c>
      <c r="AQ46" s="15"/>
    </row>
    <row r="47" spans="3:54" ht="12.75" customHeight="1">
      <c r="C47" s="95" t="s">
        <v>50</v>
      </c>
      <c r="D47" s="329" t="str">
        <f>Arvud!A14</f>
        <v>Hans Ilves</v>
      </c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1"/>
      <c r="AL47" s="343"/>
      <c r="AM47" s="101"/>
      <c r="AN47" s="101"/>
      <c r="AO47" s="345"/>
      <c r="AP47" s="345"/>
      <c r="AQ47"/>
      <c r="AX47"/>
      <c r="AY47"/>
      <c r="AZ47"/>
      <c r="BA47"/>
      <c r="BB47"/>
    </row>
    <row r="48" spans="43:60" ht="14.25">
      <c r="AQ48" s="89"/>
      <c r="AX48"/>
      <c r="AY48"/>
      <c r="AZ48"/>
      <c r="BA48"/>
      <c r="BB48"/>
      <c r="BC48" s="15"/>
      <c r="BD48" s="346" t="e">
        <f>IF(AY42="","",IF(AY42&gt;#REF!,AX42,#REF!))</f>
        <v>#REF!</v>
      </c>
      <c r="BE48" s="101"/>
      <c r="BF48" s="101"/>
      <c r="BG48" s="344" t="e">
        <f>LOOKUP(BD48,$B$11:$B$43,$C$11:$C$43)</f>
        <v>#REF!</v>
      </c>
      <c r="BH48" s="344" t="e">
        <f>LOOKUP(BD48,$B$11:$B$40,$E$11:$E$40)</f>
        <v>#REF!</v>
      </c>
    </row>
    <row r="49" spans="2:61" s="96" customFormat="1" ht="12.75" customHeight="1">
      <c r="B49" s="171"/>
      <c r="E49" s="100"/>
      <c r="F49" s="90"/>
      <c r="G49" s="91"/>
      <c r="H49" s="90"/>
      <c r="I49" s="91"/>
      <c r="J49" s="90"/>
      <c r="K49" s="91"/>
      <c r="L49" s="90"/>
      <c r="M49" s="91"/>
      <c r="N49" s="90"/>
      <c r="O49" s="91"/>
      <c r="P49" s="90"/>
      <c r="Q49" s="91"/>
      <c r="T49" s="90"/>
      <c r="U49" s="91"/>
      <c r="V49" s="90"/>
      <c r="W49" s="91"/>
      <c r="X49" s="90"/>
      <c r="Y49" s="91"/>
      <c r="Z49" s="90"/>
      <c r="AA49" s="91"/>
      <c r="AB49" s="90"/>
      <c r="AC49" s="91"/>
      <c r="AD49" s="90"/>
      <c r="AE49" s="91"/>
      <c r="AL49" s="343">
        <v>12</v>
      </c>
      <c r="AM49" s="101">
        <v>0</v>
      </c>
      <c r="AN49" s="101"/>
      <c r="AO49" s="344" t="str">
        <f>LOOKUP(AL49,$B$11:$B$43,$C$11:$C$43)</f>
        <v>Raimond Pruuns</v>
      </c>
      <c r="AP49" s="344" t="str">
        <f>LOOKUP(AL49,$B$11:$B$40,$E$11:$E$40)</f>
        <v>Kuldkaru</v>
      </c>
      <c r="AQ49" s="15"/>
      <c r="BC49" s="15"/>
      <c r="BD49" s="347"/>
      <c r="BE49" s="101"/>
      <c r="BF49" s="101"/>
      <c r="BG49" s="345"/>
      <c r="BH49" s="345"/>
      <c r="BI49" s="73"/>
    </row>
    <row r="50" spans="38:61" s="173" customFormat="1" ht="12.75" customHeight="1">
      <c r="AL50" s="343"/>
      <c r="AM50" s="101">
        <v>0</v>
      </c>
      <c r="AN50" s="101"/>
      <c r="AO50" s="345"/>
      <c r="AP50" s="345"/>
      <c r="AQ50" s="15"/>
      <c r="AR50" s="346" t="e">
        <f>IF(AM49="","",IF(AM49&gt;#REF!,AL49,#REF!))</f>
        <v>#REF!</v>
      </c>
      <c r="AS50" s="101">
        <v>3</v>
      </c>
      <c r="AT50" s="101"/>
      <c r="AU50" s="344" t="e">
        <f>LOOKUP(AR50,$B$11:$B$43,$C$11:$C$43)</f>
        <v>#REF!</v>
      </c>
      <c r="AV50" s="344" t="e">
        <f>LOOKUP(AR50,$B$11:$B$43,$E$11:$E$43)</f>
        <v>#REF!</v>
      </c>
      <c r="AW50"/>
      <c r="BC50" s="73"/>
      <c r="BD50" s="73"/>
      <c r="BE50" s="73"/>
      <c r="BF50" s="73"/>
      <c r="BG50" s="73"/>
      <c r="BH50" s="73"/>
      <c r="BI50" s="73"/>
    </row>
    <row r="51" spans="43:61" s="173" customFormat="1" ht="12.75" customHeight="1">
      <c r="AQ51" s="15"/>
      <c r="AR51" s="347"/>
      <c r="AS51" s="101">
        <v>2</v>
      </c>
      <c r="AT51" s="101"/>
      <c r="AU51" s="345"/>
      <c r="AV51" s="345"/>
      <c r="AW51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</row>
  </sheetData>
  <mergeCells count="317">
    <mergeCell ref="B3:AA3"/>
    <mergeCell ref="BD48:BD49"/>
    <mergeCell ref="BG48:BG49"/>
    <mergeCell ref="BH48:BH49"/>
    <mergeCell ref="AL49:AL50"/>
    <mergeCell ref="AO49:AO50"/>
    <mergeCell ref="AP49:AP50"/>
    <mergeCell ref="AR50:AR51"/>
    <mergeCell ref="AU50:AU51"/>
    <mergeCell ref="AV50:AV51"/>
    <mergeCell ref="AR44:AR45"/>
    <mergeCell ref="AU44:AU45"/>
    <mergeCell ref="AV44:AV45"/>
    <mergeCell ref="D46:S46"/>
    <mergeCell ref="AL46:AL47"/>
    <mergeCell ref="AO46:AO47"/>
    <mergeCell ref="AP46:AP47"/>
    <mergeCell ref="D47:S47"/>
    <mergeCell ref="N43:N44"/>
    <mergeCell ref="Q43:Q44"/>
    <mergeCell ref="R43:R44"/>
    <mergeCell ref="U43:U44"/>
    <mergeCell ref="BA42:BA43"/>
    <mergeCell ref="BB42:BB43"/>
    <mergeCell ref="V41:V42"/>
    <mergeCell ref="Y41:Y42"/>
    <mergeCell ref="AA41:AA42"/>
    <mergeCell ref="AX42:AX43"/>
    <mergeCell ref="V43:V44"/>
    <mergeCell ref="Y43:Y44"/>
    <mergeCell ref="B43:B44"/>
    <mergeCell ref="C43:C44"/>
    <mergeCell ref="D43:D44"/>
    <mergeCell ref="E43:E44"/>
    <mergeCell ref="F43:F44"/>
    <mergeCell ref="I43:I44"/>
    <mergeCell ref="J43:J44"/>
    <mergeCell ref="M43:M44"/>
    <mergeCell ref="AA43:AA44"/>
    <mergeCell ref="AL43:AL44"/>
    <mergeCell ref="AO43:AO44"/>
    <mergeCell ref="AP43:AP44"/>
    <mergeCell ref="N41:N42"/>
    <mergeCell ref="Q41:Q42"/>
    <mergeCell ref="R41:R42"/>
    <mergeCell ref="U41:U42"/>
    <mergeCell ref="F41:F42"/>
    <mergeCell ref="I41:I42"/>
    <mergeCell ref="J41:J42"/>
    <mergeCell ref="M41:M42"/>
    <mergeCell ref="B41:B42"/>
    <mergeCell ref="C41:C42"/>
    <mergeCell ref="D41:D42"/>
    <mergeCell ref="E41:E42"/>
    <mergeCell ref="AU39:AU40"/>
    <mergeCell ref="AV39:AV40"/>
    <mergeCell ref="AL40:AL41"/>
    <mergeCell ref="AO40:AO41"/>
    <mergeCell ref="AP40:AP41"/>
    <mergeCell ref="V39:V40"/>
    <mergeCell ref="Y39:Y40"/>
    <mergeCell ref="AA39:AA40"/>
    <mergeCell ref="AR39:AR40"/>
    <mergeCell ref="N39:N40"/>
    <mergeCell ref="Q39:Q40"/>
    <mergeCell ref="R39:R40"/>
    <mergeCell ref="U39:U40"/>
    <mergeCell ref="AO36:AO37"/>
    <mergeCell ref="AP36:AP37"/>
    <mergeCell ref="B39:B40"/>
    <mergeCell ref="C39:C40"/>
    <mergeCell ref="D39:D40"/>
    <mergeCell ref="E39:E40"/>
    <mergeCell ref="F39:F40"/>
    <mergeCell ref="I39:I40"/>
    <mergeCell ref="J39:J40"/>
    <mergeCell ref="M39:M40"/>
    <mergeCell ref="V36:V37"/>
    <mergeCell ref="Y36:Y37"/>
    <mergeCell ref="AA36:AA37"/>
    <mergeCell ref="AL36:AL37"/>
    <mergeCell ref="N36:N37"/>
    <mergeCell ref="Q36:Q37"/>
    <mergeCell ref="R36:R37"/>
    <mergeCell ref="U36:U37"/>
    <mergeCell ref="F36:F37"/>
    <mergeCell ref="I36:I37"/>
    <mergeCell ref="J36:J37"/>
    <mergeCell ref="M36:M37"/>
    <mergeCell ref="B36:B37"/>
    <mergeCell ref="C36:C37"/>
    <mergeCell ref="D36:D37"/>
    <mergeCell ref="E36:E37"/>
    <mergeCell ref="N34:N35"/>
    <mergeCell ref="Q34:Q35"/>
    <mergeCell ref="R34:R35"/>
    <mergeCell ref="U34:U35"/>
    <mergeCell ref="AO33:AO34"/>
    <mergeCell ref="AP33:AP34"/>
    <mergeCell ref="B34:B35"/>
    <mergeCell ref="C34:C35"/>
    <mergeCell ref="D34:D35"/>
    <mergeCell ref="E34:E35"/>
    <mergeCell ref="F34:F35"/>
    <mergeCell ref="I34:I35"/>
    <mergeCell ref="J34:J35"/>
    <mergeCell ref="M34:M35"/>
    <mergeCell ref="U32:U33"/>
    <mergeCell ref="V32:V33"/>
    <mergeCell ref="AA32:AA33"/>
    <mergeCell ref="AL33:AL34"/>
    <mergeCell ref="V34:V35"/>
    <mergeCell ref="Y34:Y35"/>
    <mergeCell ref="AA34:AA35"/>
    <mergeCell ref="M32:M33"/>
    <mergeCell ref="N32:N33"/>
    <mergeCell ref="Q32:Q33"/>
    <mergeCell ref="R32:R33"/>
    <mergeCell ref="AR29:AR30"/>
    <mergeCell ref="AU29:AU30"/>
    <mergeCell ref="AV29:AV30"/>
    <mergeCell ref="B32:B33"/>
    <mergeCell ref="C32:C33"/>
    <mergeCell ref="D32:D33"/>
    <mergeCell ref="E32:E33"/>
    <mergeCell ref="F32:F33"/>
    <mergeCell ref="I32:I33"/>
    <mergeCell ref="J32:J33"/>
    <mergeCell ref="N29:N30"/>
    <mergeCell ref="Q29:Q30"/>
    <mergeCell ref="R29:R30"/>
    <mergeCell ref="U29:U30"/>
    <mergeCell ref="AO28:AO29"/>
    <mergeCell ref="AP28:AP29"/>
    <mergeCell ref="B29:B30"/>
    <mergeCell ref="C29:C30"/>
    <mergeCell ref="D29:D30"/>
    <mergeCell ref="E29:E30"/>
    <mergeCell ref="F29:F30"/>
    <mergeCell ref="I29:I30"/>
    <mergeCell ref="J29:J30"/>
    <mergeCell ref="M29:M30"/>
    <mergeCell ref="V27:V28"/>
    <mergeCell ref="Y27:Y28"/>
    <mergeCell ref="AA27:AA28"/>
    <mergeCell ref="AL28:AL29"/>
    <mergeCell ref="V29:V30"/>
    <mergeCell ref="Y29:Y30"/>
    <mergeCell ref="AA29:AA30"/>
    <mergeCell ref="N27:N28"/>
    <mergeCell ref="Q27:Q28"/>
    <mergeCell ref="R27:R28"/>
    <mergeCell ref="U27:U28"/>
    <mergeCell ref="BA25:BA26"/>
    <mergeCell ref="BB25:BB26"/>
    <mergeCell ref="B27:B28"/>
    <mergeCell ref="C27:C28"/>
    <mergeCell ref="D27:D28"/>
    <mergeCell ref="E27:E28"/>
    <mergeCell ref="F27:F28"/>
    <mergeCell ref="I27:I28"/>
    <mergeCell ref="J27:J28"/>
    <mergeCell ref="M27:M28"/>
    <mergeCell ref="AL25:AL26"/>
    <mergeCell ref="AO25:AO26"/>
    <mergeCell ref="AP25:AP26"/>
    <mergeCell ref="AX25:AX26"/>
    <mergeCell ref="U25:U26"/>
    <mergeCell ref="V25:V26"/>
    <mergeCell ref="Y25:Y26"/>
    <mergeCell ref="AA25:AA26"/>
    <mergeCell ref="M25:M26"/>
    <mergeCell ref="N25:N26"/>
    <mergeCell ref="Q25:Q26"/>
    <mergeCell ref="R25:R26"/>
    <mergeCell ref="AR22:AR23"/>
    <mergeCell ref="AU22:AU23"/>
    <mergeCell ref="AV22:AV23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AO21:AO22"/>
    <mergeCell ref="AP21:AP22"/>
    <mergeCell ref="B22:B23"/>
    <mergeCell ref="C22:C23"/>
    <mergeCell ref="D22:D23"/>
    <mergeCell ref="E22:E23"/>
    <mergeCell ref="F22:F23"/>
    <mergeCell ref="I22:I23"/>
    <mergeCell ref="J22:J23"/>
    <mergeCell ref="M22:M23"/>
    <mergeCell ref="V20:V21"/>
    <mergeCell ref="Y20:Y21"/>
    <mergeCell ref="AA20:AA21"/>
    <mergeCell ref="AL21:AL22"/>
    <mergeCell ref="V22:V23"/>
    <mergeCell ref="Y22:Y23"/>
    <mergeCell ref="AA22:AA23"/>
    <mergeCell ref="N20:N21"/>
    <mergeCell ref="Q20:Q21"/>
    <mergeCell ref="R20:R21"/>
    <mergeCell ref="U20:U21"/>
    <mergeCell ref="BG18:BG19"/>
    <mergeCell ref="BH18:BH19"/>
    <mergeCell ref="B20:B21"/>
    <mergeCell ref="C20:C21"/>
    <mergeCell ref="D20:D21"/>
    <mergeCell ref="E20:E21"/>
    <mergeCell ref="F20:F21"/>
    <mergeCell ref="I20:I21"/>
    <mergeCell ref="J20:J21"/>
    <mergeCell ref="M20:M21"/>
    <mergeCell ref="AL18:AL19"/>
    <mergeCell ref="AO18:AO19"/>
    <mergeCell ref="AP18:AP19"/>
    <mergeCell ref="BD18:BD19"/>
    <mergeCell ref="U18:U19"/>
    <mergeCell ref="V18:V19"/>
    <mergeCell ref="Y18:Y19"/>
    <mergeCell ref="AA18:AA19"/>
    <mergeCell ref="M18:M19"/>
    <mergeCell ref="N18:N19"/>
    <mergeCell ref="Q18:Q19"/>
    <mergeCell ref="R18:R19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N15:N16"/>
    <mergeCell ref="Q15:Q16"/>
    <mergeCell ref="R15:R16"/>
    <mergeCell ref="U15:U16"/>
    <mergeCell ref="F15:F16"/>
    <mergeCell ref="I15:I16"/>
    <mergeCell ref="J15:J16"/>
    <mergeCell ref="M15:M16"/>
    <mergeCell ref="B15:B16"/>
    <mergeCell ref="C15:C16"/>
    <mergeCell ref="D15:D16"/>
    <mergeCell ref="E15:E16"/>
    <mergeCell ref="AX13:AX14"/>
    <mergeCell ref="BA13:BA14"/>
    <mergeCell ref="BB13:BB14"/>
    <mergeCell ref="AL14:AL15"/>
    <mergeCell ref="AO14:AO15"/>
    <mergeCell ref="AP14:AP15"/>
    <mergeCell ref="AR14:AR15"/>
    <mergeCell ref="AU14:AU15"/>
    <mergeCell ref="AV14:AV15"/>
    <mergeCell ref="U13:U14"/>
    <mergeCell ref="V13:V14"/>
    <mergeCell ref="Y13:Y14"/>
    <mergeCell ref="AA13:AA14"/>
    <mergeCell ref="M13:M14"/>
    <mergeCell ref="N13:N14"/>
    <mergeCell ref="Q13:Q14"/>
    <mergeCell ref="R13:R14"/>
    <mergeCell ref="AR11:AR12"/>
    <mergeCell ref="AU11:AU12"/>
    <mergeCell ref="AV11:AV12"/>
    <mergeCell ref="B13:B14"/>
    <mergeCell ref="C13:C14"/>
    <mergeCell ref="D13:D14"/>
    <mergeCell ref="E13:E14"/>
    <mergeCell ref="F13:F14"/>
    <mergeCell ref="I13:I14"/>
    <mergeCell ref="J13:J14"/>
    <mergeCell ref="AA11:AA12"/>
    <mergeCell ref="AL11:AL12"/>
    <mergeCell ref="AO11:AO12"/>
    <mergeCell ref="AP11:AP12"/>
    <mergeCell ref="R11:R12"/>
    <mergeCell ref="U11:U12"/>
    <mergeCell ref="V11:V12"/>
    <mergeCell ref="Y11:Y12"/>
    <mergeCell ref="BG8:BH8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AA7:AA9"/>
    <mergeCell ref="AO8:AP8"/>
    <mergeCell ref="AU8:AV8"/>
    <mergeCell ref="BA8:BB8"/>
    <mergeCell ref="AL3:BC3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L1:BC1"/>
    <mergeCell ref="AL2:BC2"/>
    <mergeCell ref="B1:AA1"/>
    <mergeCell ref="B2:AA2"/>
  </mergeCells>
  <printOptions/>
  <pageMargins left="0.66" right="0.75" top="0.42" bottom="0.3" header="0.3" footer="0.21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7" sqref="C7:C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2" t="str">
        <f>Arvud!A2</f>
        <v>J.Rootsi ja E.Vanaisaku auhinnavõistlused vabamaadluses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92" t="str">
        <f>Arvud!A5</f>
        <v>15 detsember 2012.a.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92" t="str">
        <f>Arvud!A8</f>
        <v>Türi, Järvamaa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44</v>
      </c>
      <c r="D5" s="38">
        <v>84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88" t="s">
        <v>1</v>
      </c>
      <c r="C7" s="191" t="s">
        <v>40</v>
      </c>
      <c r="D7" s="194" t="s">
        <v>42</v>
      </c>
      <c r="E7" s="197" t="s">
        <v>41</v>
      </c>
      <c r="F7" s="185" t="s">
        <v>11</v>
      </c>
      <c r="G7" s="185"/>
      <c r="H7" s="185"/>
      <c r="I7" s="185"/>
      <c r="J7" s="186" t="s">
        <v>53</v>
      </c>
      <c r="K7" s="185"/>
      <c r="L7" s="185"/>
      <c r="M7" s="187"/>
      <c r="N7" s="185" t="s">
        <v>54</v>
      </c>
      <c r="O7" s="185"/>
      <c r="P7" s="185"/>
      <c r="Q7" s="185"/>
      <c r="R7" s="125" t="s">
        <v>45</v>
      </c>
      <c r="S7" s="200" t="s">
        <v>46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2:31" ht="14.25">
      <c r="B8" s="189"/>
      <c r="C8" s="192"/>
      <c r="D8" s="195"/>
      <c r="E8" s="198"/>
      <c r="F8" s="119"/>
      <c r="G8" s="13" t="s">
        <v>0</v>
      </c>
      <c r="H8" s="112" t="s">
        <v>48</v>
      </c>
      <c r="I8" s="120"/>
      <c r="J8" s="122"/>
      <c r="K8" s="13" t="s">
        <v>0</v>
      </c>
      <c r="L8" s="112" t="s">
        <v>48</v>
      </c>
      <c r="M8" s="123"/>
      <c r="N8" s="119"/>
      <c r="O8" s="13" t="s">
        <v>0</v>
      </c>
      <c r="P8" s="112" t="s">
        <v>48</v>
      </c>
      <c r="Q8" s="120"/>
      <c r="R8" s="126" t="s">
        <v>0</v>
      </c>
      <c r="S8" s="201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2:31" ht="39.75" thickBot="1">
      <c r="B9" s="190"/>
      <c r="C9" s="193"/>
      <c r="D9" s="196"/>
      <c r="E9" s="199"/>
      <c r="F9" s="119"/>
      <c r="G9" s="13" t="s">
        <v>3</v>
      </c>
      <c r="H9" s="114" t="s">
        <v>52</v>
      </c>
      <c r="I9" s="121" t="s">
        <v>51</v>
      </c>
      <c r="J9" s="122"/>
      <c r="K9" s="13" t="s">
        <v>3</v>
      </c>
      <c r="L9" s="114" t="s">
        <v>52</v>
      </c>
      <c r="M9" s="124" t="s">
        <v>51</v>
      </c>
      <c r="N9" s="119"/>
      <c r="O9" s="13" t="s">
        <v>3</v>
      </c>
      <c r="P9" s="114" t="s">
        <v>52</v>
      </c>
      <c r="Q9" s="121" t="s">
        <v>51</v>
      </c>
      <c r="R9" s="127" t="s">
        <v>3</v>
      </c>
      <c r="S9" s="202"/>
      <c r="T9" s="49"/>
      <c r="U9" s="50"/>
      <c r="V9" s="118"/>
      <c r="W9" s="118"/>
      <c r="X9" s="49"/>
      <c r="Y9" s="50"/>
      <c r="Z9" s="118"/>
      <c r="AA9" s="118"/>
      <c r="AB9" s="49"/>
      <c r="AC9" s="50"/>
      <c r="AD9" s="118"/>
      <c r="AE9" s="118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9"/>
      <c r="U10" s="50"/>
      <c r="V10" s="118"/>
      <c r="W10" s="118"/>
      <c r="X10" s="49"/>
      <c r="Y10" s="50"/>
      <c r="Z10" s="118"/>
      <c r="AA10" s="118"/>
      <c r="AB10" s="49"/>
      <c r="AC10" s="50"/>
      <c r="AD10" s="118"/>
      <c r="AE10" s="118"/>
    </row>
    <row r="11" spans="2:31" s="15" customFormat="1" ht="11.25" customHeight="1">
      <c r="B11" s="206">
        <v>1</v>
      </c>
      <c r="C11" s="208" t="s">
        <v>128</v>
      </c>
      <c r="D11" s="334"/>
      <c r="E11" s="211" t="s">
        <v>92</v>
      </c>
      <c r="F11" s="246" t="s">
        <v>15</v>
      </c>
      <c r="G11" s="305"/>
      <c r="H11" s="305"/>
      <c r="I11" s="306"/>
      <c r="J11" s="246">
        <v>2</v>
      </c>
      <c r="K11" s="69">
        <v>5</v>
      </c>
      <c r="L11" s="70"/>
      <c r="M11" s="332"/>
      <c r="N11" s="246">
        <v>5</v>
      </c>
      <c r="O11" s="69">
        <v>1</v>
      </c>
      <c r="P11" s="70"/>
      <c r="Q11" s="332"/>
      <c r="R11" s="39"/>
      <c r="S11" s="224">
        <v>2</v>
      </c>
      <c r="T11" s="148"/>
      <c r="U11" s="41"/>
      <c r="V11" s="41"/>
      <c r="W11" s="149"/>
      <c r="X11" s="150"/>
      <c r="Y11" s="41"/>
      <c r="Z11" s="41"/>
      <c r="AA11" s="149"/>
      <c r="AB11" s="150"/>
      <c r="AC11" s="41"/>
      <c r="AD11" s="41"/>
      <c r="AE11" s="149"/>
    </row>
    <row r="12" spans="2:31" s="15" customFormat="1" ht="11.25" customHeight="1" thickBot="1">
      <c r="B12" s="206"/>
      <c r="C12" s="208"/>
      <c r="D12" s="335"/>
      <c r="E12" s="212"/>
      <c r="F12" s="247"/>
      <c r="G12" s="307"/>
      <c r="H12" s="307"/>
      <c r="I12" s="308"/>
      <c r="J12" s="247"/>
      <c r="K12" s="66">
        <v>7</v>
      </c>
      <c r="L12" s="67"/>
      <c r="M12" s="333"/>
      <c r="N12" s="247"/>
      <c r="O12" s="66">
        <v>1</v>
      </c>
      <c r="P12" s="67"/>
      <c r="Q12" s="333"/>
      <c r="R12" s="40"/>
      <c r="S12" s="184"/>
      <c r="T12" s="148"/>
      <c r="U12" s="41"/>
      <c r="V12" s="41"/>
      <c r="W12" s="149"/>
      <c r="X12" s="150"/>
      <c r="Y12" s="41"/>
      <c r="Z12" s="41"/>
      <c r="AA12" s="149"/>
      <c r="AB12" s="150"/>
      <c r="AC12" s="41"/>
      <c r="AD12" s="41"/>
      <c r="AE12" s="149"/>
    </row>
    <row r="13" spans="2:31" s="15" customFormat="1" ht="11.25" customHeight="1">
      <c r="B13" s="205">
        <v>2</v>
      </c>
      <c r="C13" s="207" t="s">
        <v>129</v>
      </c>
      <c r="D13" s="334"/>
      <c r="E13" s="211" t="s">
        <v>76</v>
      </c>
      <c r="F13" s="246"/>
      <c r="G13" s="69">
        <v>5</v>
      </c>
      <c r="H13" s="70"/>
      <c r="I13" s="332"/>
      <c r="J13" s="246">
        <v>1</v>
      </c>
      <c r="K13" s="69">
        <v>0</v>
      </c>
      <c r="L13" s="70"/>
      <c r="M13" s="332"/>
      <c r="N13" s="257">
        <v>4</v>
      </c>
      <c r="O13" s="63">
        <v>1</v>
      </c>
      <c r="P13" s="64"/>
      <c r="Q13" s="336"/>
      <c r="R13" s="39"/>
      <c r="S13" s="224">
        <v>4</v>
      </c>
      <c r="T13" s="148"/>
      <c r="U13" s="41"/>
      <c r="V13" s="41"/>
      <c r="W13" s="151"/>
      <c r="X13" s="150"/>
      <c r="Y13" s="41"/>
      <c r="Z13" s="41"/>
      <c r="AA13" s="149"/>
      <c r="AB13" s="150"/>
      <c r="AC13" s="41"/>
      <c r="AD13" s="41"/>
      <c r="AE13" s="149"/>
    </row>
    <row r="14" spans="2:31" s="15" customFormat="1" ht="11.25" customHeight="1" thickBot="1">
      <c r="B14" s="179"/>
      <c r="C14" s="217"/>
      <c r="D14" s="338"/>
      <c r="E14" s="212"/>
      <c r="F14" s="247"/>
      <c r="G14" s="66">
        <v>4</v>
      </c>
      <c r="H14" s="67"/>
      <c r="I14" s="333"/>
      <c r="J14" s="247"/>
      <c r="K14" s="66">
        <v>3</v>
      </c>
      <c r="L14" s="67"/>
      <c r="M14" s="333"/>
      <c r="N14" s="247"/>
      <c r="O14" s="66">
        <v>2</v>
      </c>
      <c r="P14" s="67"/>
      <c r="Q14" s="337"/>
      <c r="R14" s="40"/>
      <c r="S14" s="184"/>
      <c r="T14" s="148"/>
      <c r="U14" s="41"/>
      <c r="V14" s="41"/>
      <c r="W14" s="151"/>
      <c r="X14" s="150"/>
      <c r="Y14" s="41"/>
      <c r="Z14" s="41"/>
      <c r="AA14" s="149"/>
      <c r="AB14" s="150"/>
      <c r="AC14" s="41"/>
      <c r="AD14" s="41"/>
      <c r="AE14" s="149"/>
    </row>
    <row r="15" spans="2:31" s="15" customFormat="1" ht="11.25" customHeight="1">
      <c r="B15" s="206">
        <v>3</v>
      </c>
      <c r="C15" s="208" t="s">
        <v>130</v>
      </c>
      <c r="D15" s="335"/>
      <c r="E15" s="211" t="s">
        <v>88</v>
      </c>
      <c r="F15" s="220"/>
      <c r="G15" s="19">
        <v>0</v>
      </c>
      <c r="H15" s="20"/>
      <c r="I15" s="282"/>
      <c r="J15" s="326"/>
      <c r="K15" s="63"/>
      <c r="L15" s="64"/>
      <c r="M15" s="339"/>
      <c r="N15" s="257"/>
      <c r="O15" s="63"/>
      <c r="P15" s="64"/>
      <c r="Q15" s="336"/>
      <c r="R15" s="39">
        <v>0</v>
      </c>
      <c r="S15" s="224">
        <v>7</v>
      </c>
      <c r="T15" s="148"/>
      <c r="U15" s="41"/>
      <c r="V15" s="41"/>
      <c r="W15" s="149"/>
      <c r="X15" s="150"/>
      <c r="Y15" s="41"/>
      <c r="Z15" s="41"/>
      <c r="AA15" s="149"/>
      <c r="AB15" s="150"/>
      <c r="AC15" s="41"/>
      <c r="AD15" s="41"/>
      <c r="AE15" s="149"/>
    </row>
    <row r="16" spans="2:31" s="15" customFormat="1" ht="11.25" customHeight="1" thickBot="1">
      <c r="B16" s="179"/>
      <c r="C16" s="217"/>
      <c r="D16" s="338"/>
      <c r="E16" s="212"/>
      <c r="F16" s="214"/>
      <c r="G16" s="16">
        <v>0</v>
      </c>
      <c r="H16" s="17"/>
      <c r="I16" s="274"/>
      <c r="J16" s="307"/>
      <c r="K16" s="66"/>
      <c r="L16" s="67"/>
      <c r="M16" s="333"/>
      <c r="N16" s="247"/>
      <c r="O16" s="66"/>
      <c r="P16" s="67"/>
      <c r="Q16" s="337"/>
      <c r="R16" s="40">
        <v>0</v>
      </c>
      <c r="S16" s="184"/>
      <c r="T16" s="148"/>
      <c r="U16" s="41"/>
      <c r="V16" s="41"/>
      <c r="W16" s="149"/>
      <c r="X16" s="150"/>
      <c r="Y16" s="41"/>
      <c r="Z16" s="41"/>
      <c r="AA16" s="149"/>
      <c r="AB16" s="150"/>
      <c r="AC16" s="41"/>
      <c r="AD16" s="41"/>
      <c r="AE16" s="149"/>
    </row>
    <row r="17" spans="2:31" ht="14.25" customHeight="1" hidden="1">
      <c r="B17" s="22"/>
      <c r="C17" s="27" t="s">
        <v>5</v>
      </c>
      <c r="D17" s="103"/>
      <c r="E17" s="46" t="s">
        <v>14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8"/>
      <c r="R17" s="24"/>
      <c r="S17" s="26"/>
      <c r="T17" s="49"/>
      <c r="U17" s="50"/>
      <c r="V17" s="118"/>
      <c r="W17" s="118"/>
      <c r="X17" s="135"/>
      <c r="Y17" s="50"/>
      <c r="Z17" s="118"/>
      <c r="AA17" s="118"/>
      <c r="AB17" s="135"/>
      <c r="AC17" s="50"/>
      <c r="AD17" s="118"/>
      <c r="AE17" s="118"/>
    </row>
    <row r="18" spans="2:31" ht="12.75">
      <c r="B18" s="206">
        <v>4</v>
      </c>
      <c r="C18" s="208" t="s">
        <v>131</v>
      </c>
      <c r="D18" s="289"/>
      <c r="E18" s="211" t="s">
        <v>84</v>
      </c>
      <c r="F18" s="220"/>
      <c r="G18" s="19">
        <v>1</v>
      </c>
      <c r="H18" s="20"/>
      <c r="I18" s="282"/>
      <c r="J18" s="220"/>
      <c r="K18" s="19"/>
      <c r="L18" s="20"/>
      <c r="M18" s="282"/>
      <c r="N18" s="220">
        <v>2</v>
      </c>
      <c r="O18" s="19">
        <v>3</v>
      </c>
      <c r="P18" s="20"/>
      <c r="Q18" s="282"/>
      <c r="R18" s="39"/>
      <c r="S18" s="224">
        <v>3</v>
      </c>
      <c r="T18" s="148"/>
      <c r="U18" s="41"/>
      <c r="V18" s="41"/>
      <c r="W18" s="149"/>
      <c r="X18" s="150"/>
      <c r="Y18" s="41"/>
      <c r="Z18" s="41"/>
      <c r="AA18" s="149"/>
      <c r="AB18" s="150"/>
      <c r="AC18" s="41"/>
      <c r="AD18" s="41"/>
      <c r="AE18" s="149"/>
    </row>
    <row r="19" spans="2:31" ht="13.5" thickBot="1">
      <c r="B19" s="206"/>
      <c r="C19" s="208"/>
      <c r="D19" s="290"/>
      <c r="E19" s="212"/>
      <c r="F19" s="214"/>
      <c r="G19" s="16">
        <v>3</v>
      </c>
      <c r="H19" s="17"/>
      <c r="I19" s="274"/>
      <c r="J19" s="214"/>
      <c r="K19" s="16"/>
      <c r="L19" s="17"/>
      <c r="M19" s="274"/>
      <c r="N19" s="214"/>
      <c r="O19" s="16">
        <v>11</v>
      </c>
      <c r="P19" s="17"/>
      <c r="Q19" s="274"/>
      <c r="R19" s="40"/>
      <c r="S19" s="184"/>
      <c r="T19" s="148"/>
      <c r="U19" s="41"/>
      <c r="V19" s="41"/>
      <c r="W19" s="149"/>
      <c r="X19" s="150"/>
      <c r="Y19" s="41"/>
      <c r="Z19" s="41"/>
      <c r="AA19" s="149"/>
      <c r="AB19" s="150"/>
      <c r="AC19" s="41"/>
      <c r="AD19" s="41"/>
      <c r="AE19" s="149"/>
    </row>
    <row r="20" spans="2:31" ht="12.75">
      <c r="B20" s="205">
        <v>5</v>
      </c>
      <c r="C20" s="207" t="s">
        <v>132</v>
      </c>
      <c r="D20" s="289"/>
      <c r="E20" s="211" t="s">
        <v>79</v>
      </c>
      <c r="F20" s="213"/>
      <c r="G20" s="42">
        <v>3</v>
      </c>
      <c r="H20" s="43"/>
      <c r="I20" s="273"/>
      <c r="J20" s="220">
        <v>6</v>
      </c>
      <c r="K20" s="19">
        <v>3</v>
      </c>
      <c r="L20" s="20"/>
      <c r="M20" s="282"/>
      <c r="N20" s="220">
        <v>1</v>
      </c>
      <c r="O20" s="19">
        <v>3</v>
      </c>
      <c r="P20" s="20"/>
      <c r="Q20" s="283"/>
      <c r="R20" s="39"/>
      <c r="S20" s="224">
        <v>1</v>
      </c>
      <c r="T20" s="148"/>
      <c r="U20" s="41"/>
      <c r="V20" s="41"/>
      <c r="W20" s="151"/>
      <c r="X20" s="150"/>
      <c r="Y20" s="41"/>
      <c r="Z20" s="41"/>
      <c r="AA20" s="149"/>
      <c r="AB20" s="150"/>
      <c r="AC20" s="41"/>
      <c r="AD20" s="41"/>
      <c r="AE20" s="149"/>
    </row>
    <row r="21" spans="2:31" ht="13.5" thickBot="1">
      <c r="B21" s="179"/>
      <c r="C21" s="217"/>
      <c r="D21" s="291"/>
      <c r="E21" s="219"/>
      <c r="F21" s="214"/>
      <c r="G21" s="16">
        <v>7</v>
      </c>
      <c r="H21" s="17"/>
      <c r="I21" s="274"/>
      <c r="J21" s="214"/>
      <c r="K21" s="16">
        <v>11</v>
      </c>
      <c r="L21" s="17"/>
      <c r="M21" s="274"/>
      <c r="N21" s="214"/>
      <c r="O21" s="16">
        <v>5</v>
      </c>
      <c r="P21" s="17"/>
      <c r="Q21" s="276"/>
      <c r="R21" s="40"/>
      <c r="S21" s="184"/>
      <c r="T21" s="148"/>
      <c r="U21" s="41"/>
      <c r="V21" s="41"/>
      <c r="W21" s="151"/>
      <c r="X21" s="150"/>
      <c r="Y21" s="41"/>
      <c r="Z21" s="41"/>
      <c r="AA21" s="149"/>
      <c r="AB21" s="150"/>
      <c r="AC21" s="41"/>
      <c r="AD21" s="41"/>
      <c r="AE21" s="149"/>
    </row>
    <row r="22" spans="2:31" ht="12.75" customHeight="1">
      <c r="B22" s="206">
        <v>6</v>
      </c>
      <c r="C22" s="208" t="s">
        <v>133</v>
      </c>
      <c r="D22" s="290"/>
      <c r="E22" s="212" t="s">
        <v>76</v>
      </c>
      <c r="F22" s="220"/>
      <c r="G22" s="19">
        <v>3</v>
      </c>
      <c r="H22" s="20"/>
      <c r="I22" s="282"/>
      <c r="J22" s="178">
        <v>5</v>
      </c>
      <c r="K22" s="19">
        <v>0</v>
      </c>
      <c r="L22" s="20"/>
      <c r="M22" s="282"/>
      <c r="N22" s="220">
        <v>4</v>
      </c>
      <c r="O22" s="19">
        <v>0</v>
      </c>
      <c r="P22" s="20"/>
      <c r="Q22" s="283"/>
      <c r="R22" s="39">
        <v>3</v>
      </c>
      <c r="S22" s="224">
        <v>5</v>
      </c>
      <c r="T22" s="148"/>
      <c r="U22" s="41"/>
      <c r="V22" s="41"/>
      <c r="W22" s="149"/>
      <c r="X22" s="150"/>
      <c r="Y22" s="41"/>
      <c r="Z22" s="41"/>
      <c r="AA22" s="149"/>
      <c r="AB22" s="150"/>
      <c r="AC22" s="41"/>
      <c r="AD22" s="41"/>
      <c r="AE22" s="149"/>
    </row>
    <row r="23" spans="2:31" ht="13.5" thickBot="1">
      <c r="B23" s="179"/>
      <c r="C23" s="217"/>
      <c r="D23" s="291"/>
      <c r="E23" s="219"/>
      <c r="F23" s="214"/>
      <c r="G23" s="16">
        <v>2</v>
      </c>
      <c r="H23" s="17"/>
      <c r="I23" s="274"/>
      <c r="J23" s="225"/>
      <c r="K23" s="16">
        <v>0</v>
      </c>
      <c r="L23" s="17"/>
      <c r="M23" s="274"/>
      <c r="N23" s="214"/>
      <c r="O23" s="16">
        <v>0</v>
      </c>
      <c r="P23" s="17"/>
      <c r="Q23" s="276"/>
      <c r="R23" s="40">
        <v>2</v>
      </c>
      <c r="S23" s="184"/>
      <c r="T23" s="148"/>
      <c r="U23" s="41"/>
      <c r="V23" s="41"/>
      <c r="W23" s="149"/>
      <c r="X23" s="150"/>
      <c r="Y23" s="41"/>
      <c r="Z23" s="41"/>
      <c r="AA23" s="149"/>
      <c r="AB23" s="150"/>
      <c r="AC23" s="41"/>
      <c r="AD23" s="41"/>
      <c r="AE23" s="149"/>
    </row>
    <row r="24" spans="2:31" ht="12.75">
      <c r="B24" s="206">
        <v>7</v>
      </c>
      <c r="C24" s="208" t="s">
        <v>134</v>
      </c>
      <c r="D24" s="290"/>
      <c r="E24" s="212" t="s">
        <v>73</v>
      </c>
      <c r="F24" s="220"/>
      <c r="G24" s="19">
        <v>0</v>
      </c>
      <c r="H24" s="20"/>
      <c r="I24" s="282"/>
      <c r="J24" s="178"/>
      <c r="K24" s="19"/>
      <c r="L24" s="20"/>
      <c r="M24" s="282"/>
      <c r="N24" s="220"/>
      <c r="O24" s="19"/>
      <c r="P24" s="20"/>
      <c r="Q24" s="283"/>
      <c r="R24" s="39">
        <v>0</v>
      </c>
      <c r="S24" s="224">
        <v>6</v>
      </c>
      <c r="T24" s="148"/>
      <c r="U24" s="41"/>
      <c r="V24" s="41"/>
      <c r="W24" s="149"/>
      <c r="X24" s="150"/>
      <c r="Y24" s="41"/>
      <c r="Z24" s="41"/>
      <c r="AA24" s="149"/>
      <c r="AB24" s="150"/>
      <c r="AC24" s="41"/>
      <c r="AD24" s="41"/>
      <c r="AE24" s="149"/>
    </row>
    <row r="25" spans="2:31" ht="13.5" thickBot="1">
      <c r="B25" s="179"/>
      <c r="C25" s="217"/>
      <c r="D25" s="291"/>
      <c r="E25" s="219"/>
      <c r="F25" s="214"/>
      <c r="G25" s="16">
        <v>0</v>
      </c>
      <c r="H25" s="17"/>
      <c r="I25" s="274"/>
      <c r="J25" s="225"/>
      <c r="K25" s="16"/>
      <c r="L25" s="17"/>
      <c r="M25" s="274"/>
      <c r="N25" s="214"/>
      <c r="O25" s="16"/>
      <c r="P25" s="17"/>
      <c r="Q25" s="276"/>
      <c r="R25" s="40">
        <v>0</v>
      </c>
      <c r="S25" s="184"/>
      <c r="T25" s="148"/>
      <c r="U25" s="41"/>
      <c r="V25" s="41"/>
      <c r="W25" s="149"/>
      <c r="X25" s="150"/>
      <c r="Y25" s="41"/>
      <c r="Z25" s="41"/>
      <c r="AA25" s="149"/>
      <c r="AB25" s="150"/>
      <c r="AC25" s="41"/>
      <c r="AD25" s="41"/>
      <c r="AE25" s="149"/>
    </row>
    <row r="28" spans="3:19" ht="14.25">
      <c r="C28" s="8" t="s">
        <v>49</v>
      </c>
      <c r="D28" s="227" t="str">
        <f>Arvud!A11</f>
        <v>Mati Sadam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9"/>
    </row>
    <row r="29" spans="3:19" ht="14.25">
      <c r="C29" s="8" t="s">
        <v>50</v>
      </c>
      <c r="D29" s="227" t="str">
        <f>Arvud!A14</f>
        <v>Hans Ilves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9"/>
    </row>
    <row r="36" spans="1:31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13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</sheetData>
  <mergeCells count="89">
    <mergeCell ref="B24:B25"/>
    <mergeCell ref="C24:C25"/>
    <mergeCell ref="D24:D25"/>
    <mergeCell ref="D28:S28"/>
    <mergeCell ref="D29:S29"/>
    <mergeCell ref="M24:M25"/>
    <mergeCell ref="N24:N25"/>
    <mergeCell ref="Q24:Q25"/>
    <mergeCell ref="S24:S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B13:B14"/>
    <mergeCell ref="C13:C14"/>
    <mergeCell ref="D13:D14"/>
    <mergeCell ref="E13:E14"/>
    <mergeCell ref="N11:N12"/>
    <mergeCell ref="Q11:Q12"/>
    <mergeCell ref="S11:S12"/>
    <mergeCell ref="N13:N14"/>
    <mergeCell ref="Q13:Q14"/>
    <mergeCell ref="S13:S14"/>
    <mergeCell ref="C11:C12"/>
    <mergeCell ref="D11:D12"/>
    <mergeCell ref="E11:E12"/>
    <mergeCell ref="M13:M14"/>
    <mergeCell ref="F13:F14"/>
    <mergeCell ref="I13:I14"/>
    <mergeCell ref="J13:J14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N7:Q7"/>
    <mergeCell ref="S7:S9"/>
    <mergeCell ref="B1:S1"/>
    <mergeCell ref="B2:S2"/>
    <mergeCell ref="B3:S3"/>
  </mergeCells>
  <printOptions/>
  <pageMargins left="1.93" right="0.43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3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30" t="str">
        <f>Arvud!A2</f>
        <v>J.Rootsi ja E.Vanaisaku auhinnavõistlused vabamaadluses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2.75">
      <c r="A2" s="230" t="str">
        <f>Arvud!A5</f>
        <v>15 detsember 2012.a.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s="1" customFormat="1" ht="15" customHeight="1">
      <c r="A3" s="230" t="str">
        <f>Arvud!A8</f>
        <v>Türi, Järvamaa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44</v>
      </c>
      <c r="C5" s="38">
        <v>96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188" t="s">
        <v>1</v>
      </c>
      <c r="B7" s="191" t="s">
        <v>40</v>
      </c>
      <c r="C7" s="194" t="s">
        <v>42</v>
      </c>
      <c r="D7" s="197" t="s">
        <v>41</v>
      </c>
      <c r="E7" s="185" t="s">
        <v>11</v>
      </c>
      <c r="F7" s="185"/>
      <c r="G7" s="185"/>
      <c r="H7" s="185"/>
      <c r="I7" s="186" t="s">
        <v>53</v>
      </c>
      <c r="J7" s="185"/>
      <c r="K7" s="185"/>
      <c r="L7" s="187"/>
      <c r="M7" s="185" t="s">
        <v>54</v>
      </c>
      <c r="N7" s="185"/>
      <c r="O7" s="185"/>
      <c r="P7" s="185"/>
      <c r="Q7" s="125" t="s">
        <v>45</v>
      </c>
      <c r="R7" s="200" t="s">
        <v>46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15"/>
    </row>
    <row r="8" spans="1:31" ht="12.75" customHeight="1">
      <c r="A8" s="189"/>
      <c r="B8" s="192"/>
      <c r="C8" s="195"/>
      <c r="D8" s="198"/>
      <c r="E8" s="119"/>
      <c r="F8" s="13" t="s">
        <v>0</v>
      </c>
      <c r="G8" s="112" t="s">
        <v>48</v>
      </c>
      <c r="H8" s="120"/>
      <c r="I8" s="122"/>
      <c r="J8" s="13" t="s">
        <v>0</v>
      </c>
      <c r="K8" s="112" t="s">
        <v>48</v>
      </c>
      <c r="L8" s="123"/>
      <c r="M8" s="119"/>
      <c r="N8" s="13" t="s">
        <v>0</v>
      </c>
      <c r="O8" s="112" t="s">
        <v>48</v>
      </c>
      <c r="P8" s="120"/>
      <c r="Q8" s="126" t="s">
        <v>0</v>
      </c>
      <c r="R8" s="201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117"/>
    </row>
    <row r="9" spans="1:31" ht="34.5" customHeight="1" thickBot="1">
      <c r="A9" s="190"/>
      <c r="B9" s="193"/>
      <c r="C9" s="196"/>
      <c r="D9" s="199"/>
      <c r="E9" s="119"/>
      <c r="F9" s="13" t="s">
        <v>3</v>
      </c>
      <c r="G9" s="114" t="s">
        <v>52</v>
      </c>
      <c r="H9" s="121" t="s">
        <v>51</v>
      </c>
      <c r="I9" s="122"/>
      <c r="J9" s="13" t="s">
        <v>3</v>
      </c>
      <c r="K9" s="114" t="s">
        <v>52</v>
      </c>
      <c r="L9" s="124" t="s">
        <v>51</v>
      </c>
      <c r="M9" s="119"/>
      <c r="N9" s="13" t="s">
        <v>3</v>
      </c>
      <c r="O9" s="114" t="s">
        <v>52</v>
      </c>
      <c r="P9" s="121" t="s">
        <v>51</v>
      </c>
      <c r="Q9" s="127" t="s">
        <v>3</v>
      </c>
      <c r="R9" s="202"/>
      <c r="S9" s="49"/>
      <c r="T9" s="50"/>
      <c r="U9" s="118"/>
      <c r="V9" s="118"/>
      <c r="W9" s="49"/>
      <c r="X9" s="50"/>
      <c r="Y9" s="118"/>
      <c r="Z9" s="118"/>
      <c r="AA9" s="49"/>
      <c r="AB9" s="50"/>
      <c r="AC9" s="118"/>
      <c r="AD9" s="118"/>
      <c r="AE9" s="117"/>
    </row>
    <row r="10" spans="1:31" ht="9.75" customHeight="1" hidden="1">
      <c r="A10" s="22"/>
      <c r="B10" s="27" t="s">
        <v>4</v>
      </c>
      <c r="C10" s="25"/>
      <c r="D10" s="28"/>
      <c r="E10" s="53"/>
      <c r="F10" s="54"/>
      <c r="G10" s="55"/>
      <c r="H10" s="55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9"/>
      <c r="T10" s="50"/>
      <c r="U10" s="118"/>
      <c r="V10" s="118"/>
      <c r="W10" s="49"/>
      <c r="X10" s="50"/>
      <c r="Y10" s="118"/>
      <c r="Z10" s="118"/>
      <c r="AA10" s="49"/>
      <c r="AB10" s="50"/>
      <c r="AC10" s="118"/>
      <c r="AD10" s="118"/>
      <c r="AE10" s="117"/>
    </row>
    <row r="11" spans="1:31" s="15" customFormat="1" ht="11.25" customHeight="1" thickBot="1">
      <c r="A11" s="206">
        <v>1</v>
      </c>
      <c r="B11" s="208" t="s">
        <v>135</v>
      </c>
      <c r="C11" s="244"/>
      <c r="D11" s="348" t="s">
        <v>84</v>
      </c>
      <c r="E11" s="246" t="s">
        <v>39</v>
      </c>
      <c r="F11" s="305"/>
      <c r="G11" s="305"/>
      <c r="H11" s="306"/>
      <c r="I11" s="305">
        <v>2</v>
      </c>
      <c r="J11" s="70">
        <v>0</v>
      </c>
      <c r="K11" s="70"/>
      <c r="L11" s="248"/>
      <c r="M11" s="246">
        <v>5</v>
      </c>
      <c r="N11" s="70">
        <v>0</v>
      </c>
      <c r="O11" s="70"/>
      <c r="P11" s="248"/>
      <c r="Q11" s="39"/>
      <c r="R11" s="224">
        <v>4</v>
      </c>
      <c r="S11" s="181"/>
      <c r="T11" s="41"/>
      <c r="U11" s="41"/>
      <c r="V11" s="182"/>
      <c r="W11" s="178"/>
      <c r="X11" s="41"/>
      <c r="Y11" s="41"/>
      <c r="Z11" s="182"/>
      <c r="AA11" s="178"/>
      <c r="AB11" s="41"/>
      <c r="AC11" s="41"/>
      <c r="AD11" s="182"/>
      <c r="AE11" s="41"/>
    </row>
    <row r="12" spans="1:31" s="15" customFormat="1" ht="11.25" customHeight="1" thickBot="1">
      <c r="A12" s="206"/>
      <c r="B12" s="208"/>
      <c r="C12" s="245"/>
      <c r="D12" s="349"/>
      <c r="E12" s="247"/>
      <c r="F12" s="307"/>
      <c r="G12" s="307"/>
      <c r="H12" s="308"/>
      <c r="I12" s="307"/>
      <c r="J12" s="67">
        <v>0</v>
      </c>
      <c r="K12" s="67"/>
      <c r="L12" s="249"/>
      <c r="M12" s="247"/>
      <c r="N12" s="67">
        <v>1</v>
      </c>
      <c r="O12" s="67"/>
      <c r="P12" s="249"/>
      <c r="Q12" s="39"/>
      <c r="R12" s="184"/>
      <c r="S12" s="181"/>
      <c r="T12" s="41"/>
      <c r="U12" s="41"/>
      <c r="V12" s="182"/>
      <c r="W12" s="178"/>
      <c r="X12" s="41"/>
      <c r="Y12" s="41"/>
      <c r="Z12" s="182"/>
      <c r="AA12" s="178"/>
      <c r="AB12" s="41"/>
      <c r="AC12" s="41"/>
      <c r="AD12" s="182"/>
      <c r="AE12" s="41"/>
    </row>
    <row r="13" spans="1:31" s="15" customFormat="1" ht="11.25" customHeight="1" thickBot="1">
      <c r="A13" s="205">
        <v>2</v>
      </c>
      <c r="B13" s="207" t="s">
        <v>136</v>
      </c>
      <c r="C13" s="244"/>
      <c r="D13" s="211" t="s">
        <v>84</v>
      </c>
      <c r="E13" s="246" t="s">
        <v>39</v>
      </c>
      <c r="F13" s="305"/>
      <c r="G13" s="305"/>
      <c r="H13" s="306"/>
      <c r="I13" s="246">
        <v>1</v>
      </c>
      <c r="J13" s="70">
        <v>3</v>
      </c>
      <c r="K13" s="70"/>
      <c r="L13" s="248"/>
      <c r="M13" s="246">
        <v>3</v>
      </c>
      <c r="N13" s="70">
        <v>0</v>
      </c>
      <c r="O13" s="70"/>
      <c r="P13" s="248"/>
      <c r="Q13" s="39"/>
      <c r="R13" s="224">
        <v>2</v>
      </c>
      <c r="S13" s="181"/>
      <c r="T13" s="41"/>
      <c r="U13" s="41"/>
      <c r="V13" s="226"/>
      <c r="W13" s="178"/>
      <c r="X13" s="41"/>
      <c r="Y13" s="41"/>
      <c r="Z13" s="182"/>
      <c r="AA13" s="178"/>
      <c r="AB13" s="41"/>
      <c r="AC13" s="41"/>
      <c r="AD13" s="182"/>
      <c r="AE13" s="41"/>
    </row>
    <row r="14" spans="1:31" s="15" customFormat="1" ht="11.25" customHeight="1" thickBot="1">
      <c r="A14" s="179"/>
      <c r="B14" s="217"/>
      <c r="C14" s="250"/>
      <c r="D14" s="219"/>
      <c r="E14" s="257"/>
      <c r="F14" s="326"/>
      <c r="G14" s="326"/>
      <c r="H14" s="350"/>
      <c r="I14" s="247"/>
      <c r="J14" s="67">
        <v>3</v>
      </c>
      <c r="K14" s="67"/>
      <c r="L14" s="249"/>
      <c r="M14" s="247"/>
      <c r="N14" s="67">
        <v>0</v>
      </c>
      <c r="O14" s="67"/>
      <c r="P14" s="249"/>
      <c r="Q14" s="39"/>
      <c r="R14" s="184"/>
      <c r="S14" s="181"/>
      <c r="T14" s="41"/>
      <c r="U14" s="41"/>
      <c r="V14" s="226"/>
      <c r="W14" s="178"/>
      <c r="X14" s="41"/>
      <c r="Y14" s="41"/>
      <c r="Z14" s="182"/>
      <c r="AA14" s="178"/>
      <c r="AB14" s="41"/>
      <c r="AC14" s="41"/>
      <c r="AD14" s="182"/>
      <c r="AE14" s="41"/>
    </row>
    <row r="15" spans="1:31" s="15" customFormat="1" ht="11.25" customHeight="1" thickBot="1">
      <c r="A15" s="206">
        <v>3</v>
      </c>
      <c r="B15" s="208" t="s">
        <v>137</v>
      </c>
      <c r="C15" s="245"/>
      <c r="D15" s="212" t="s">
        <v>68</v>
      </c>
      <c r="E15" s="246">
        <v>4</v>
      </c>
      <c r="F15" s="70">
        <v>3</v>
      </c>
      <c r="G15" s="70"/>
      <c r="H15" s="351"/>
      <c r="I15" s="246">
        <v>5</v>
      </c>
      <c r="J15" s="70">
        <v>3</v>
      </c>
      <c r="K15" s="70"/>
      <c r="L15" s="248"/>
      <c r="M15" s="246">
        <v>2</v>
      </c>
      <c r="N15" s="70">
        <v>3</v>
      </c>
      <c r="O15" s="70"/>
      <c r="P15" s="248"/>
      <c r="Q15" s="39"/>
      <c r="R15" s="224">
        <v>1</v>
      </c>
      <c r="S15" s="181"/>
      <c r="T15" s="41"/>
      <c r="U15" s="41"/>
      <c r="V15" s="182"/>
      <c r="W15" s="178"/>
      <c r="X15" s="41"/>
      <c r="Y15" s="41"/>
      <c r="Z15" s="182"/>
      <c r="AA15" s="178"/>
      <c r="AB15" s="41"/>
      <c r="AC15" s="41"/>
      <c r="AD15" s="182"/>
      <c r="AE15" s="41"/>
    </row>
    <row r="16" spans="1:31" s="15" customFormat="1" ht="11.25" customHeight="1" thickBot="1">
      <c r="A16" s="179"/>
      <c r="B16" s="217"/>
      <c r="C16" s="250"/>
      <c r="D16" s="219"/>
      <c r="E16" s="247"/>
      <c r="F16" s="67">
        <v>4</v>
      </c>
      <c r="G16" s="67"/>
      <c r="H16" s="352"/>
      <c r="I16" s="247"/>
      <c r="J16" s="67">
        <v>2</v>
      </c>
      <c r="K16" s="67"/>
      <c r="L16" s="249"/>
      <c r="M16" s="247"/>
      <c r="N16" s="67">
        <v>3</v>
      </c>
      <c r="O16" s="67"/>
      <c r="P16" s="249"/>
      <c r="Q16" s="39"/>
      <c r="R16" s="184"/>
      <c r="S16" s="181"/>
      <c r="T16" s="41"/>
      <c r="U16" s="41"/>
      <c r="V16" s="182"/>
      <c r="W16" s="178"/>
      <c r="X16" s="41"/>
      <c r="Y16" s="41"/>
      <c r="Z16" s="182"/>
      <c r="AA16" s="178"/>
      <c r="AB16" s="41"/>
      <c r="AC16" s="41"/>
      <c r="AD16" s="182"/>
      <c r="AE16" s="41"/>
    </row>
    <row r="17" spans="1:31" ht="11.25" customHeight="1" hidden="1">
      <c r="A17" s="22"/>
      <c r="B17" s="27" t="s">
        <v>5</v>
      </c>
      <c r="C17" s="102"/>
      <c r="D17" s="46"/>
      <c r="E17" s="90"/>
      <c r="F17" s="146"/>
      <c r="G17" s="147"/>
      <c r="H17" s="92"/>
      <c r="I17" s="76"/>
      <c r="J17" s="77"/>
      <c r="K17" s="78"/>
      <c r="L17" s="78"/>
      <c r="M17" s="76"/>
      <c r="N17" s="77"/>
      <c r="O17" s="78"/>
      <c r="P17" s="78"/>
      <c r="Q17" s="39"/>
      <c r="R17" s="26"/>
      <c r="S17" s="49"/>
      <c r="T17" s="50"/>
      <c r="U17" s="118"/>
      <c r="V17" s="118"/>
      <c r="W17" s="135"/>
      <c r="X17" s="50"/>
      <c r="Y17" s="118"/>
      <c r="Z17" s="118"/>
      <c r="AA17" s="135"/>
      <c r="AB17" s="50"/>
      <c r="AC17" s="118"/>
      <c r="AD17" s="118"/>
      <c r="AE17" s="117"/>
    </row>
    <row r="18" spans="1:31" s="15" customFormat="1" ht="11.25" customHeight="1" thickBot="1">
      <c r="A18" s="206">
        <v>4</v>
      </c>
      <c r="B18" s="208" t="s">
        <v>138</v>
      </c>
      <c r="C18" s="244"/>
      <c r="D18" s="348" t="s">
        <v>88</v>
      </c>
      <c r="E18" s="353">
        <v>3</v>
      </c>
      <c r="F18" s="70">
        <v>0</v>
      </c>
      <c r="G18" s="70"/>
      <c r="H18" s="355"/>
      <c r="I18" s="246"/>
      <c r="J18" s="101"/>
      <c r="K18" s="101"/>
      <c r="L18" s="248"/>
      <c r="M18" s="246">
        <v>5</v>
      </c>
      <c r="N18" s="70">
        <v>1</v>
      </c>
      <c r="O18" s="70"/>
      <c r="P18" s="248"/>
      <c r="Q18" s="39"/>
      <c r="R18" s="224">
        <v>5</v>
      </c>
      <c r="S18" s="181"/>
      <c r="T18" s="41"/>
      <c r="U18" s="41"/>
      <c r="V18" s="182"/>
      <c r="W18" s="178"/>
      <c r="X18" s="41"/>
      <c r="Y18" s="41"/>
      <c r="Z18" s="182"/>
      <c r="AA18" s="178"/>
      <c r="AB18" s="41"/>
      <c r="AC18" s="41"/>
      <c r="AD18" s="182"/>
      <c r="AE18" s="41"/>
    </row>
    <row r="19" spans="1:31" s="15" customFormat="1" ht="11.25" customHeight="1" thickBot="1">
      <c r="A19" s="206"/>
      <c r="B19" s="208"/>
      <c r="C19" s="245"/>
      <c r="D19" s="349"/>
      <c r="E19" s="354"/>
      <c r="F19" s="75">
        <v>0</v>
      </c>
      <c r="G19" s="75"/>
      <c r="H19" s="356"/>
      <c r="I19" s="247"/>
      <c r="J19" s="101"/>
      <c r="K19" s="101"/>
      <c r="L19" s="249"/>
      <c r="M19" s="247"/>
      <c r="N19" s="67">
        <v>4</v>
      </c>
      <c r="O19" s="67"/>
      <c r="P19" s="249"/>
      <c r="Q19" s="39"/>
      <c r="R19" s="184"/>
      <c r="S19" s="181"/>
      <c r="T19" s="41"/>
      <c r="U19" s="41"/>
      <c r="V19" s="182"/>
      <c r="W19" s="178"/>
      <c r="X19" s="41"/>
      <c r="Y19" s="41"/>
      <c r="Z19" s="182"/>
      <c r="AA19" s="178"/>
      <c r="AB19" s="41"/>
      <c r="AC19" s="41"/>
      <c r="AD19" s="182"/>
      <c r="AE19" s="41"/>
    </row>
    <row r="20" spans="1:31" s="15" customFormat="1" ht="11.25" customHeight="1" thickBot="1">
      <c r="A20" s="205">
        <v>5</v>
      </c>
      <c r="B20" s="207" t="s">
        <v>139</v>
      </c>
      <c r="C20" s="244"/>
      <c r="D20" s="348" t="s">
        <v>79</v>
      </c>
      <c r="E20" s="353">
        <v>6</v>
      </c>
      <c r="F20" s="70">
        <v>3</v>
      </c>
      <c r="G20" s="70"/>
      <c r="H20" s="355"/>
      <c r="I20" s="246">
        <v>3</v>
      </c>
      <c r="J20" s="70">
        <v>1</v>
      </c>
      <c r="K20" s="70"/>
      <c r="L20" s="248"/>
      <c r="M20" s="246">
        <v>1</v>
      </c>
      <c r="N20" s="70">
        <v>4</v>
      </c>
      <c r="O20" s="70"/>
      <c r="P20" s="248"/>
      <c r="Q20" s="39"/>
      <c r="R20" s="224">
        <v>3</v>
      </c>
      <c r="S20" s="181"/>
      <c r="T20" s="41"/>
      <c r="U20" s="41"/>
      <c r="V20" s="182"/>
      <c r="W20" s="178"/>
      <c r="X20" s="41"/>
      <c r="Y20" s="41"/>
      <c r="Z20" s="182"/>
      <c r="AA20" s="178"/>
      <c r="AB20" s="41"/>
      <c r="AC20" s="41"/>
      <c r="AD20" s="182"/>
      <c r="AE20" s="41"/>
    </row>
    <row r="21" spans="1:31" s="15" customFormat="1" ht="11.25" customHeight="1" thickBot="1">
      <c r="A21" s="179"/>
      <c r="B21" s="217"/>
      <c r="C21" s="250"/>
      <c r="D21" s="359"/>
      <c r="E21" s="357"/>
      <c r="F21" s="67">
        <v>10</v>
      </c>
      <c r="G21" s="67"/>
      <c r="H21" s="358"/>
      <c r="I21" s="247"/>
      <c r="J21" s="67">
        <v>1</v>
      </c>
      <c r="K21" s="67"/>
      <c r="L21" s="249"/>
      <c r="M21" s="247"/>
      <c r="N21" s="67">
        <v>8</v>
      </c>
      <c r="O21" s="67"/>
      <c r="P21" s="249"/>
      <c r="Q21" s="39"/>
      <c r="R21" s="184"/>
      <c r="S21" s="181"/>
      <c r="T21" s="41"/>
      <c r="U21" s="41"/>
      <c r="V21" s="182"/>
      <c r="W21" s="178"/>
      <c r="X21" s="41"/>
      <c r="Y21" s="41"/>
      <c r="Z21" s="182"/>
      <c r="AA21" s="178"/>
      <c r="AB21" s="41"/>
      <c r="AC21" s="41"/>
      <c r="AD21" s="182"/>
      <c r="AE21" s="41"/>
    </row>
    <row r="22" spans="1:31" s="15" customFormat="1" ht="11.25" customHeight="1">
      <c r="A22" s="206">
        <v>6</v>
      </c>
      <c r="B22" s="208" t="s">
        <v>140</v>
      </c>
      <c r="C22" s="245"/>
      <c r="D22" s="349" t="s">
        <v>73</v>
      </c>
      <c r="E22" s="353">
        <v>5</v>
      </c>
      <c r="F22" s="70">
        <v>1</v>
      </c>
      <c r="G22" s="70"/>
      <c r="H22" s="355"/>
      <c r="I22" s="246"/>
      <c r="J22" s="70"/>
      <c r="K22" s="70"/>
      <c r="L22" s="248"/>
      <c r="M22" s="246"/>
      <c r="N22" s="70"/>
      <c r="O22" s="70"/>
      <c r="P22" s="248"/>
      <c r="Q22" s="39"/>
      <c r="R22" s="224">
        <v>6</v>
      </c>
      <c r="S22" s="181"/>
      <c r="T22" s="41"/>
      <c r="U22" s="41"/>
      <c r="V22" s="182"/>
      <c r="W22" s="178"/>
      <c r="X22" s="41"/>
      <c r="Y22" s="41"/>
      <c r="Z22" s="182"/>
      <c r="AA22" s="178"/>
      <c r="AB22" s="41"/>
      <c r="AC22" s="41"/>
      <c r="AD22" s="182"/>
      <c r="AE22" s="41"/>
    </row>
    <row r="23" spans="1:31" s="15" customFormat="1" ht="11.25" customHeight="1" thickBot="1">
      <c r="A23" s="179"/>
      <c r="B23" s="217"/>
      <c r="C23" s="250"/>
      <c r="D23" s="359"/>
      <c r="E23" s="357"/>
      <c r="F23" s="67">
        <v>1</v>
      </c>
      <c r="G23" s="67"/>
      <c r="H23" s="358"/>
      <c r="I23" s="247"/>
      <c r="J23" s="67"/>
      <c r="K23" s="67"/>
      <c r="L23" s="249"/>
      <c r="M23" s="247"/>
      <c r="N23" s="67"/>
      <c r="O23" s="67"/>
      <c r="P23" s="249"/>
      <c r="Q23" s="40"/>
      <c r="R23" s="184"/>
      <c r="S23" s="181"/>
      <c r="T23" s="41"/>
      <c r="U23" s="41"/>
      <c r="V23" s="182"/>
      <c r="W23" s="178"/>
      <c r="X23" s="41"/>
      <c r="Y23" s="41"/>
      <c r="Z23" s="182"/>
      <c r="AA23" s="178"/>
      <c r="AB23" s="41"/>
      <c r="AC23" s="41"/>
      <c r="AD23" s="182"/>
      <c r="AE23" s="41"/>
    </row>
    <row r="24" ht="11.25" customHeight="1"/>
    <row r="25" spans="2:18" ht="14.25" customHeight="1">
      <c r="B25" s="8" t="s">
        <v>49</v>
      </c>
      <c r="C25" s="227" t="str">
        <f>Arvud!A11</f>
        <v>Mati Sadam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9"/>
    </row>
    <row r="26" spans="2:18" ht="14.25" customHeight="1">
      <c r="B26" s="8" t="s">
        <v>50</v>
      </c>
      <c r="C26" s="227" t="str">
        <f>Arvud!A14</f>
        <v>Hans Ilves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9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36"/>
      <c r="B40" s="51"/>
      <c r="C40" s="51"/>
      <c r="D40" s="52"/>
      <c r="E40" s="49"/>
      <c r="F40" s="50"/>
      <c r="G40" s="49"/>
      <c r="H40" s="50"/>
      <c r="I40" s="49"/>
      <c r="J40" s="50"/>
      <c r="K40" s="49"/>
      <c r="L40" s="50"/>
      <c r="M40" s="49"/>
      <c r="N40" s="50"/>
      <c r="O40" s="49"/>
      <c r="P40" s="50"/>
      <c r="Q40" s="51"/>
      <c r="R40" s="51"/>
      <c r="S40" s="49"/>
      <c r="T40" s="50"/>
      <c r="U40" s="49"/>
      <c r="V40" s="50"/>
      <c r="W40" s="49"/>
      <c r="X40" s="50"/>
      <c r="Y40" s="49"/>
      <c r="Z40" s="50"/>
      <c r="AA40" s="49"/>
      <c r="AB40" s="50"/>
      <c r="AC40" s="49"/>
      <c r="AD40" s="50"/>
      <c r="AE40" s="51"/>
    </row>
    <row r="41" spans="1:31" ht="10.5" customHeight="1">
      <c r="A41" s="137"/>
      <c r="B41" s="51"/>
      <c r="C41" s="51"/>
      <c r="D41" s="52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51"/>
      <c r="R41" s="51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51"/>
    </row>
    <row r="42" spans="1:31" ht="10.5" customHeight="1">
      <c r="A42" s="137"/>
      <c r="B42" s="51"/>
      <c r="C42" s="51"/>
      <c r="D42" s="52"/>
      <c r="E42" s="49"/>
      <c r="F42" s="50"/>
      <c r="G42" s="49"/>
      <c r="H42" s="50"/>
      <c r="I42" s="49"/>
      <c r="J42" s="50"/>
      <c r="K42" s="49"/>
      <c r="L42" s="50"/>
      <c r="M42" s="49"/>
      <c r="N42" s="50"/>
      <c r="O42" s="49"/>
      <c r="P42" s="50"/>
      <c r="Q42" s="51"/>
      <c r="R42" s="51"/>
      <c r="S42" s="49"/>
      <c r="T42" s="50"/>
      <c r="U42" s="49"/>
      <c r="V42" s="50"/>
      <c r="W42" s="49"/>
      <c r="X42" s="50"/>
      <c r="Y42" s="49"/>
      <c r="Z42" s="50"/>
      <c r="AA42" s="49"/>
      <c r="AB42" s="50"/>
      <c r="AC42" s="49"/>
      <c r="AD42" s="50"/>
      <c r="AE42" s="51"/>
    </row>
  </sheetData>
  <mergeCells count="117"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5:L16"/>
    <mergeCell ref="Z15:Z16"/>
    <mergeCell ref="AA15:AA16"/>
    <mergeCell ref="M15:M16"/>
    <mergeCell ref="P15:P16"/>
    <mergeCell ref="R15:R16"/>
    <mergeCell ref="S15:S16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</mergeCells>
  <printOptions/>
  <pageMargins left="1.75" right="0.3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2012-12-18T09:22:04Z</cp:lastPrinted>
  <dcterms:created xsi:type="dcterms:W3CDTF">2001-06-17T09:04:49Z</dcterms:created>
  <dcterms:modified xsi:type="dcterms:W3CDTF">2012-12-18T09:25:23Z</dcterms:modified>
  <cp:category/>
  <cp:version/>
  <cp:contentType/>
  <cp:contentStatus/>
</cp:coreProperties>
</file>